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" windowWidth="9480" windowHeight="5955" tabRatio="858"/>
  </bookViews>
  <sheets>
    <sheet name="Source kbfretro.klc" sheetId="1" r:id="rId1"/>
    <sheet name="Paramétrage" sheetId="3" r:id="rId2"/>
    <sheet name="Rempli" sheetId="6" r:id="rId3"/>
    <sheet name="Répertoire KLC" sheetId="5" r:id="rId4"/>
    <sheet name="Linéaire" sheetId="8" r:id="rId5"/>
    <sheet name="Importation" sheetId="7" r:id="rId6"/>
  </sheets>
  <externalReferences>
    <externalReference r:id="rId7"/>
  </externalReferences>
  <calcPr calcId="145621" calcMode="manual" refMode="R1C1" calcCompleted="0" calcOnSave="0"/>
</workbook>
</file>

<file path=xl/calcChain.xml><?xml version="1.0" encoding="utf-8"?>
<calcChain xmlns="http://schemas.openxmlformats.org/spreadsheetml/2006/main">
  <c r="P116" i="3" l="1"/>
  <c r="O116" i="3"/>
  <c r="M116" i="3"/>
  <c r="L116" i="3"/>
  <c r="J116" i="3"/>
  <c r="I116" i="3"/>
  <c r="G116" i="3"/>
  <c r="F116" i="3"/>
  <c r="D116" i="3"/>
  <c r="C116" i="3"/>
  <c r="P114" i="3"/>
  <c r="O114" i="3"/>
  <c r="M114" i="3"/>
  <c r="L114" i="3"/>
  <c r="J114" i="3"/>
  <c r="I114" i="3"/>
  <c r="G114" i="3"/>
  <c r="F114" i="3"/>
  <c r="D114" i="3"/>
  <c r="C114" i="3"/>
  <c r="P112" i="3"/>
  <c r="O112" i="3"/>
  <c r="M112" i="3"/>
  <c r="L112" i="3"/>
  <c r="J112" i="3"/>
  <c r="I112" i="3"/>
  <c r="G112" i="3"/>
  <c r="F112" i="3"/>
  <c r="D112" i="3"/>
  <c r="C112" i="3"/>
  <c r="P98" i="3"/>
  <c r="O98" i="3"/>
  <c r="M98" i="3"/>
  <c r="L98" i="3"/>
  <c r="J98" i="3"/>
  <c r="I98" i="3"/>
  <c r="G98" i="3"/>
  <c r="F98" i="3"/>
  <c r="D98" i="3"/>
  <c r="C98" i="3"/>
  <c r="P97" i="3"/>
  <c r="O97" i="3"/>
  <c r="M97" i="3"/>
  <c r="L97" i="3"/>
  <c r="J97" i="3"/>
  <c r="I97" i="3"/>
  <c r="G97" i="3"/>
  <c r="F97" i="3"/>
  <c r="D97" i="3"/>
  <c r="C97" i="3"/>
  <c r="P96" i="3"/>
  <c r="O96" i="3"/>
  <c r="M96" i="3"/>
  <c r="L96" i="3"/>
  <c r="J96" i="3"/>
  <c r="I96" i="3"/>
  <c r="G96" i="3"/>
  <c r="F96" i="3"/>
  <c r="D96" i="3"/>
  <c r="C96" i="3"/>
  <c r="P94" i="3"/>
  <c r="O94" i="3"/>
  <c r="M94" i="3"/>
  <c r="L94" i="3"/>
  <c r="J94" i="3"/>
  <c r="I94" i="3"/>
  <c r="G94" i="3"/>
  <c r="F94" i="3"/>
  <c r="D94" i="3"/>
  <c r="C94" i="3"/>
  <c r="P93" i="3"/>
  <c r="O93" i="3"/>
  <c r="M93" i="3"/>
  <c r="L93" i="3"/>
  <c r="J93" i="3"/>
  <c r="I93" i="3"/>
  <c r="G93" i="3"/>
  <c r="F93" i="3"/>
  <c r="D93" i="3"/>
  <c r="C93" i="3"/>
  <c r="P92" i="3"/>
  <c r="O92" i="3"/>
  <c r="M92" i="3"/>
  <c r="L92" i="3"/>
  <c r="J92" i="3"/>
  <c r="I92" i="3"/>
  <c r="G92" i="3"/>
  <c r="F92" i="3"/>
  <c r="D92" i="3"/>
  <c r="C92" i="3"/>
  <c r="P90" i="3"/>
  <c r="O90" i="3"/>
  <c r="M90" i="3"/>
  <c r="L90" i="3"/>
  <c r="J90" i="3"/>
  <c r="I90" i="3"/>
  <c r="G90" i="3"/>
  <c r="F90" i="3"/>
  <c r="D90" i="3"/>
  <c r="C90" i="3"/>
  <c r="P89" i="3"/>
  <c r="O89" i="3"/>
  <c r="M89" i="3"/>
  <c r="L89" i="3"/>
  <c r="J89" i="3"/>
  <c r="I89" i="3"/>
  <c r="G89" i="3"/>
  <c r="F89" i="3"/>
  <c r="D89" i="3"/>
  <c r="C89" i="3"/>
  <c r="P88" i="3"/>
  <c r="O88" i="3"/>
  <c r="M88" i="3"/>
  <c r="L88" i="3"/>
  <c r="J88" i="3"/>
  <c r="I88" i="3"/>
  <c r="G88" i="3"/>
  <c r="F88" i="3"/>
  <c r="D88" i="3"/>
  <c r="C88" i="3"/>
  <c r="P87" i="3"/>
  <c r="O87" i="3"/>
  <c r="M87" i="3"/>
  <c r="L87" i="3"/>
  <c r="J87" i="3"/>
  <c r="I87" i="3"/>
  <c r="G87" i="3"/>
  <c r="F87" i="3"/>
  <c r="D87" i="3"/>
  <c r="C87" i="3"/>
  <c r="P86" i="3"/>
  <c r="O86" i="3"/>
  <c r="M86" i="3"/>
  <c r="L86" i="3"/>
  <c r="J86" i="3"/>
  <c r="I86" i="3"/>
  <c r="G86" i="3"/>
  <c r="F86" i="3"/>
  <c r="D86" i="3"/>
  <c r="C86" i="3"/>
  <c r="P79" i="3"/>
  <c r="O79" i="3"/>
  <c r="M79" i="3"/>
  <c r="L79" i="3"/>
  <c r="J79" i="3"/>
  <c r="I79" i="3"/>
  <c r="G79" i="3"/>
  <c r="F79" i="3"/>
  <c r="D79" i="3"/>
  <c r="C79" i="3"/>
  <c r="P78" i="3"/>
  <c r="O78" i="3"/>
  <c r="M78" i="3"/>
  <c r="L78" i="3"/>
  <c r="J78" i="3"/>
  <c r="I78" i="3"/>
  <c r="G78" i="3"/>
  <c r="F78" i="3"/>
  <c r="D78" i="3"/>
  <c r="C78" i="3"/>
  <c r="P77" i="3"/>
  <c r="O77" i="3"/>
  <c r="M77" i="3"/>
  <c r="L77" i="3"/>
  <c r="J77" i="3"/>
  <c r="I77" i="3"/>
  <c r="G77" i="3"/>
  <c r="F77" i="3"/>
  <c r="D77" i="3"/>
  <c r="C77" i="3"/>
  <c r="P76" i="3"/>
  <c r="O76" i="3"/>
  <c r="M76" i="3"/>
  <c r="L76" i="3"/>
  <c r="J76" i="3"/>
  <c r="I76" i="3"/>
  <c r="G76" i="3"/>
  <c r="F76" i="3"/>
  <c r="D76" i="3"/>
  <c r="C76" i="3"/>
  <c r="P75" i="3"/>
  <c r="O75" i="3"/>
  <c r="M75" i="3"/>
  <c r="L75" i="3"/>
  <c r="J75" i="3"/>
  <c r="I75" i="3"/>
  <c r="G75" i="3"/>
  <c r="F75" i="3"/>
  <c r="D75" i="3"/>
  <c r="C75" i="3"/>
  <c r="P74" i="3"/>
  <c r="O74" i="3"/>
  <c r="M74" i="3"/>
  <c r="L74" i="3"/>
  <c r="J74" i="3"/>
  <c r="I74" i="3"/>
  <c r="G74" i="3"/>
  <c r="F74" i="3"/>
  <c r="D74" i="3"/>
  <c r="C74" i="3"/>
  <c r="P73" i="3"/>
  <c r="O73" i="3"/>
  <c r="M73" i="3"/>
  <c r="L73" i="3"/>
  <c r="J73" i="3"/>
  <c r="I73" i="3"/>
  <c r="G73" i="3"/>
  <c r="F73" i="3"/>
  <c r="D73" i="3"/>
  <c r="C73" i="3"/>
  <c r="P72" i="3"/>
  <c r="O72" i="3"/>
  <c r="M72" i="3"/>
  <c r="L72" i="3"/>
  <c r="J72" i="3"/>
  <c r="I72" i="3"/>
  <c r="G72" i="3"/>
  <c r="F72" i="3"/>
  <c r="D72" i="3"/>
  <c r="C72" i="3"/>
  <c r="P71" i="3"/>
  <c r="O71" i="3"/>
  <c r="M71" i="3"/>
  <c r="L71" i="3"/>
  <c r="J71" i="3"/>
  <c r="I71" i="3"/>
  <c r="G71" i="3"/>
  <c r="F71" i="3"/>
  <c r="D71" i="3"/>
  <c r="C71" i="3"/>
  <c r="P70" i="3"/>
  <c r="O70" i="3"/>
  <c r="M70" i="3"/>
  <c r="L70" i="3"/>
  <c r="J70" i="3"/>
  <c r="I70" i="3"/>
  <c r="G70" i="3"/>
  <c r="F70" i="3"/>
  <c r="D70" i="3"/>
  <c r="C70" i="3"/>
  <c r="P82" i="3"/>
  <c r="O82" i="3"/>
  <c r="M82" i="3"/>
  <c r="L82" i="3"/>
  <c r="J82" i="3"/>
  <c r="I82" i="3"/>
  <c r="G82" i="3"/>
  <c r="F82" i="3"/>
  <c r="D82" i="3"/>
  <c r="C82" i="3"/>
  <c r="P81" i="3"/>
  <c r="O81" i="3"/>
  <c r="M81" i="3"/>
  <c r="L81" i="3"/>
  <c r="J81" i="3"/>
  <c r="I81" i="3"/>
  <c r="G81" i="3"/>
  <c r="F81" i="3"/>
  <c r="D81" i="3"/>
  <c r="C81" i="3"/>
  <c r="P67" i="3"/>
  <c r="O67" i="3"/>
  <c r="M67" i="3"/>
  <c r="L67" i="3"/>
  <c r="J67" i="3"/>
  <c r="I67" i="3"/>
  <c r="G67" i="3"/>
  <c r="F67" i="3"/>
  <c r="D67" i="3"/>
  <c r="C67" i="3"/>
  <c r="P65" i="3"/>
  <c r="O65" i="3"/>
  <c r="M65" i="3"/>
  <c r="L65" i="3"/>
  <c r="J65" i="3"/>
  <c r="I65" i="3"/>
  <c r="G65" i="3"/>
  <c r="F65" i="3"/>
  <c r="D65" i="3"/>
  <c r="C65" i="3"/>
  <c r="P63" i="3"/>
  <c r="O63" i="3"/>
  <c r="M63" i="3"/>
  <c r="L63" i="3"/>
  <c r="J63" i="3"/>
  <c r="I63" i="3"/>
  <c r="G63" i="3"/>
  <c r="F63" i="3"/>
  <c r="D63" i="3"/>
  <c r="C63" i="3"/>
  <c r="P61" i="3"/>
  <c r="O61" i="3"/>
  <c r="M61" i="3"/>
  <c r="L61" i="3"/>
  <c r="J61" i="3"/>
  <c r="I61" i="3"/>
  <c r="G61" i="3"/>
  <c r="F61" i="3"/>
  <c r="D61" i="3"/>
  <c r="C61" i="3"/>
  <c r="P59" i="3"/>
  <c r="O59" i="3"/>
  <c r="M59" i="3"/>
  <c r="L59" i="3"/>
  <c r="J59" i="3"/>
  <c r="I59" i="3"/>
  <c r="G59" i="3"/>
  <c r="F59" i="3"/>
  <c r="D59" i="3"/>
  <c r="C59" i="3"/>
  <c r="P57" i="3"/>
  <c r="O57" i="3"/>
  <c r="M57" i="3"/>
  <c r="L57" i="3"/>
  <c r="J57" i="3"/>
  <c r="I57" i="3"/>
  <c r="G57" i="3"/>
  <c r="F57" i="3"/>
  <c r="D57" i="3"/>
  <c r="C57" i="3"/>
  <c r="P55" i="3"/>
  <c r="O55" i="3"/>
  <c r="M55" i="3"/>
  <c r="L55" i="3"/>
  <c r="J55" i="3"/>
  <c r="I55" i="3"/>
  <c r="G55" i="3"/>
  <c r="F55" i="3"/>
  <c r="D55" i="3"/>
  <c r="C55" i="3"/>
  <c r="P53" i="3"/>
  <c r="O53" i="3"/>
  <c r="M53" i="3"/>
  <c r="L53" i="3"/>
  <c r="J53" i="3"/>
  <c r="I53" i="3"/>
  <c r="G53" i="3"/>
  <c r="F53" i="3"/>
  <c r="D53" i="3"/>
  <c r="C53" i="3"/>
  <c r="P51" i="3"/>
  <c r="O51" i="3"/>
  <c r="M51" i="3"/>
  <c r="L51" i="3"/>
  <c r="J51" i="3"/>
  <c r="I51" i="3"/>
  <c r="G51" i="3"/>
  <c r="F51" i="3"/>
  <c r="D51" i="3"/>
  <c r="C51" i="3"/>
  <c r="P49" i="3"/>
  <c r="O49" i="3"/>
  <c r="M49" i="3"/>
  <c r="L49" i="3"/>
  <c r="J49" i="3"/>
  <c r="I49" i="3"/>
  <c r="G49" i="3"/>
  <c r="F49" i="3"/>
  <c r="D49" i="3"/>
  <c r="C49" i="3"/>
  <c r="P47" i="3"/>
  <c r="O47" i="3"/>
  <c r="M47" i="3"/>
  <c r="L47" i="3"/>
  <c r="J47" i="3"/>
  <c r="I47" i="3"/>
  <c r="G47" i="3"/>
  <c r="F47" i="3"/>
  <c r="D47" i="3"/>
  <c r="C47" i="3"/>
  <c r="P45" i="3"/>
  <c r="O45" i="3"/>
  <c r="M45" i="3"/>
  <c r="L45" i="3"/>
  <c r="J45" i="3"/>
  <c r="I45" i="3"/>
  <c r="G45" i="3"/>
  <c r="F45" i="3"/>
  <c r="D45" i="3"/>
  <c r="C45" i="3"/>
  <c r="P43" i="3"/>
  <c r="O43" i="3"/>
  <c r="M43" i="3"/>
  <c r="L43" i="3"/>
  <c r="J43" i="3"/>
  <c r="I43" i="3"/>
  <c r="G43" i="3"/>
  <c r="F43" i="3"/>
  <c r="D43" i="3"/>
  <c r="C43" i="3"/>
  <c r="P41" i="3"/>
  <c r="O41" i="3"/>
  <c r="M41" i="3"/>
  <c r="L41" i="3"/>
  <c r="J41" i="3"/>
  <c r="I41" i="3"/>
  <c r="G41" i="3"/>
  <c r="F41" i="3"/>
  <c r="D41" i="3"/>
  <c r="C41" i="3"/>
  <c r="P39" i="3"/>
  <c r="O39" i="3"/>
  <c r="M39" i="3"/>
  <c r="L39" i="3"/>
  <c r="J39" i="3"/>
  <c r="I39" i="3"/>
  <c r="G39" i="3"/>
  <c r="F39" i="3"/>
  <c r="D39" i="3"/>
  <c r="C39" i="3"/>
  <c r="P37" i="3"/>
  <c r="O37" i="3"/>
  <c r="M37" i="3"/>
  <c r="L37" i="3"/>
  <c r="J37" i="3"/>
  <c r="I37" i="3"/>
  <c r="G37" i="3"/>
  <c r="F37" i="3"/>
  <c r="D37" i="3"/>
  <c r="C37" i="3"/>
  <c r="P35" i="3"/>
  <c r="O35" i="3"/>
  <c r="M35" i="3"/>
  <c r="L35" i="3"/>
  <c r="J35" i="3"/>
  <c r="I35" i="3"/>
  <c r="G35" i="3"/>
  <c r="F35" i="3"/>
  <c r="D35" i="3"/>
  <c r="C35" i="3"/>
  <c r="P33" i="3"/>
  <c r="O33" i="3"/>
  <c r="M33" i="3"/>
  <c r="L33" i="3"/>
  <c r="J33" i="3"/>
  <c r="I33" i="3"/>
  <c r="G33" i="3"/>
  <c r="F33" i="3"/>
  <c r="D33" i="3"/>
  <c r="C33" i="3"/>
  <c r="P31" i="3"/>
  <c r="O31" i="3"/>
  <c r="M31" i="3"/>
  <c r="L31" i="3"/>
  <c r="J31" i="3"/>
  <c r="I31" i="3"/>
  <c r="G31" i="3"/>
  <c r="F31" i="3"/>
  <c r="D31" i="3"/>
  <c r="C31" i="3"/>
  <c r="P29" i="3"/>
  <c r="O29" i="3"/>
  <c r="M29" i="3"/>
  <c r="L29" i="3"/>
  <c r="J29" i="3"/>
  <c r="I29" i="3"/>
  <c r="G29" i="3"/>
  <c r="F29" i="3"/>
  <c r="D29" i="3"/>
  <c r="C29" i="3"/>
  <c r="P27" i="3"/>
  <c r="O27" i="3"/>
  <c r="M27" i="3"/>
  <c r="L27" i="3"/>
  <c r="J27" i="3"/>
  <c r="I27" i="3"/>
  <c r="G27" i="3"/>
  <c r="F27" i="3"/>
  <c r="D27" i="3"/>
  <c r="C27" i="3"/>
  <c r="P25" i="3"/>
  <c r="O25" i="3"/>
  <c r="M25" i="3"/>
  <c r="L25" i="3"/>
  <c r="J25" i="3"/>
  <c r="I25" i="3"/>
  <c r="G25" i="3"/>
  <c r="F25" i="3"/>
  <c r="D25" i="3"/>
  <c r="C25" i="3"/>
  <c r="P23" i="3"/>
  <c r="O23" i="3"/>
  <c r="M23" i="3"/>
  <c r="L23" i="3"/>
  <c r="J23" i="3"/>
  <c r="I23" i="3"/>
  <c r="G23" i="3"/>
  <c r="F23" i="3"/>
  <c r="D23" i="3"/>
  <c r="C23" i="3"/>
  <c r="P21" i="3"/>
  <c r="O21" i="3"/>
  <c r="M21" i="3"/>
  <c r="L21" i="3"/>
  <c r="J21" i="3"/>
  <c r="I21" i="3"/>
  <c r="G21" i="3"/>
  <c r="F21" i="3"/>
  <c r="D21" i="3"/>
  <c r="C21" i="3"/>
  <c r="P19" i="3"/>
  <c r="O19" i="3"/>
  <c r="M19" i="3"/>
  <c r="L19" i="3"/>
  <c r="J19" i="3"/>
  <c r="I19" i="3"/>
  <c r="G19" i="3"/>
  <c r="F19" i="3"/>
  <c r="D19" i="3"/>
  <c r="C19" i="3"/>
  <c r="P17" i="3"/>
  <c r="O17" i="3"/>
  <c r="M17" i="3"/>
  <c r="L17" i="3"/>
  <c r="J17" i="3"/>
  <c r="I17" i="3"/>
  <c r="G17" i="3"/>
  <c r="F17" i="3"/>
  <c r="D17" i="3"/>
  <c r="C17" i="3"/>
  <c r="P15" i="3"/>
  <c r="O15" i="3"/>
  <c r="M15" i="3"/>
  <c r="L15" i="3"/>
  <c r="J15" i="3"/>
  <c r="I15" i="3"/>
  <c r="G15" i="3"/>
  <c r="F15" i="3"/>
  <c r="D15" i="3"/>
  <c r="C15" i="3"/>
  <c r="P13" i="3"/>
  <c r="O13" i="3"/>
  <c r="M13" i="3"/>
  <c r="L13" i="3"/>
  <c r="J13" i="3"/>
  <c r="I13" i="3"/>
  <c r="G13" i="3"/>
  <c r="F13" i="3"/>
  <c r="D13" i="3"/>
  <c r="C13" i="3"/>
  <c r="P11" i="3"/>
  <c r="O11" i="3"/>
  <c r="M11" i="3"/>
  <c r="L11" i="3"/>
  <c r="J11" i="3"/>
  <c r="I11" i="3"/>
  <c r="G11" i="3"/>
  <c r="F11" i="3"/>
  <c r="D11" i="3"/>
  <c r="C11" i="3"/>
  <c r="P9" i="3"/>
  <c r="O9" i="3"/>
  <c r="M9" i="3"/>
  <c r="L9" i="3"/>
  <c r="J9" i="3"/>
  <c r="I9" i="3"/>
  <c r="G9" i="3"/>
  <c r="F9" i="3"/>
  <c r="D9" i="3"/>
  <c r="C9" i="3"/>
  <c r="P7" i="3"/>
  <c r="O7" i="3"/>
  <c r="M7" i="3"/>
  <c r="L7" i="3"/>
  <c r="J7" i="3"/>
  <c r="I7" i="3"/>
  <c r="G7" i="3"/>
  <c r="F7" i="3"/>
  <c r="D7" i="3"/>
  <c r="C7" i="3"/>
  <c r="D120" i="8" l="1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P120" i="3"/>
  <c r="O120" i="3"/>
  <c r="P119" i="3"/>
  <c r="O119" i="3"/>
  <c r="P118" i="3"/>
  <c r="O118" i="3"/>
  <c r="P117" i="3"/>
  <c r="O117" i="3"/>
  <c r="P115" i="3"/>
  <c r="O115" i="3"/>
  <c r="P113" i="3"/>
  <c r="O113" i="3"/>
  <c r="P111" i="3"/>
  <c r="O111" i="3"/>
  <c r="P110" i="3"/>
  <c r="O110" i="3"/>
  <c r="P109" i="3"/>
  <c r="O109" i="3"/>
  <c r="P108" i="3"/>
  <c r="O108" i="3"/>
  <c r="P107" i="3"/>
  <c r="O107" i="3"/>
  <c r="P106" i="3"/>
  <c r="O106" i="3"/>
  <c r="P105" i="3"/>
  <c r="O105" i="3"/>
  <c r="P104" i="3"/>
  <c r="O104" i="3"/>
  <c r="P103" i="3"/>
  <c r="O103" i="3"/>
  <c r="P102" i="3"/>
  <c r="O102" i="3"/>
  <c r="P101" i="3"/>
  <c r="O101" i="3"/>
  <c r="P100" i="3"/>
  <c r="O100" i="3"/>
  <c r="P99" i="3"/>
  <c r="O99" i="3"/>
  <c r="P95" i="3"/>
  <c r="O95" i="3"/>
  <c r="P91" i="3"/>
  <c r="O91" i="3"/>
  <c r="P85" i="3"/>
  <c r="O85" i="3"/>
  <c r="P84" i="3"/>
  <c r="O84" i="3"/>
  <c r="P83" i="3"/>
  <c r="O83" i="3"/>
  <c r="P80" i="3"/>
  <c r="O80" i="3"/>
  <c r="P69" i="3"/>
  <c r="O69" i="3"/>
  <c r="P68" i="3"/>
  <c r="O68" i="3"/>
  <c r="P66" i="3"/>
  <c r="O66" i="3"/>
  <c r="P64" i="3"/>
  <c r="O64" i="3"/>
  <c r="P62" i="3"/>
  <c r="O62" i="3"/>
  <c r="P60" i="3"/>
  <c r="O60" i="3"/>
  <c r="P58" i="3"/>
  <c r="O58" i="3"/>
  <c r="P56" i="3"/>
  <c r="O56" i="3"/>
  <c r="P54" i="3"/>
  <c r="O54" i="3"/>
  <c r="P52" i="3"/>
  <c r="O52" i="3"/>
  <c r="P50" i="3"/>
  <c r="O50" i="3"/>
  <c r="P48" i="3"/>
  <c r="O48" i="3"/>
  <c r="P46" i="3"/>
  <c r="O46" i="3"/>
  <c r="P44" i="3"/>
  <c r="O44" i="3"/>
  <c r="P42" i="3"/>
  <c r="O42" i="3"/>
  <c r="P40" i="3"/>
  <c r="O40" i="3"/>
  <c r="P38" i="3"/>
  <c r="O38" i="3"/>
  <c r="P36" i="3"/>
  <c r="O36" i="3"/>
  <c r="P34" i="3"/>
  <c r="O34" i="3"/>
  <c r="P32" i="3"/>
  <c r="O32" i="3"/>
  <c r="P30" i="3"/>
  <c r="O30" i="3"/>
  <c r="P28" i="3"/>
  <c r="O28" i="3"/>
  <c r="P26" i="3"/>
  <c r="O26" i="3"/>
  <c r="P24" i="3"/>
  <c r="O24" i="3"/>
  <c r="P22" i="3"/>
  <c r="O22" i="3"/>
  <c r="P20" i="3"/>
  <c r="O20" i="3"/>
  <c r="P18" i="3"/>
  <c r="O18" i="3"/>
  <c r="P16" i="3"/>
  <c r="O16" i="3"/>
  <c r="P14" i="3"/>
  <c r="O14" i="3"/>
  <c r="P12" i="3"/>
  <c r="O12" i="3"/>
  <c r="P10" i="3"/>
  <c r="O10" i="3"/>
  <c r="P8" i="3"/>
  <c r="O8" i="3"/>
  <c r="P6" i="3"/>
  <c r="O6" i="3"/>
  <c r="M120" i="3"/>
  <c r="L120" i="3"/>
  <c r="M119" i="3"/>
  <c r="L119" i="3"/>
  <c r="M118" i="3"/>
  <c r="L118" i="3"/>
  <c r="M117" i="3"/>
  <c r="L117" i="3"/>
  <c r="M115" i="3"/>
  <c r="L115" i="3"/>
  <c r="M113" i="3"/>
  <c r="L113" i="3"/>
  <c r="M111" i="3"/>
  <c r="L111" i="3"/>
  <c r="M110" i="3"/>
  <c r="L110" i="3"/>
  <c r="M109" i="3"/>
  <c r="L109" i="3"/>
  <c r="M108" i="3"/>
  <c r="L108" i="3"/>
  <c r="M107" i="3"/>
  <c r="L107" i="3"/>
  <c r="M106" i="3"/>
  <c r="L106" i="3"/>
  <c r="M105" i="3"/>
  <c r="L105" i="3"/>
  <c r="M104" i="3"/>
  <c r="L104" i="3"/>
  <c r="M103" i="3"/>
  <c r="L103" i="3"/>
  <c r="M102" i="3"/>
  <c r="L102" i="3"/>
  <c r="M101" i="3"/>
  <c r="L101" i="3"/>
  <c r="M100" i="3"/>
  <c r="L100" i="3"/>
  <c r="M99" i="3"/>
  <c r="L99" i="3"/>
  <c r="M95" i="3"/>
  <c r="L95" i="3"/>
  <c r="M91" i="3"/>
  <c r="L91" i="3"/>
  <c r="M85" i="3"/>
  <c r="L85" i="3"/>
  <c r="M84" i="3"/>
  <c r="L84" i="3"/>
  <c r="M83" i="3"/>
  <c r="L83" i="3"/>
  <c r="M80" i="3"/>
  <c r="L80" i="3"/>
  <c r="M69" i="3"/>
  <c r="L69" i="3"/>
  <c r="M68" i="3"/>
  <c r="L68" i="3"/>
  <c r="M66" i="3"/>
  <c r="L66" i="3"/>
  <c r="M64" i="3"/>
  <c r="L64" i="3"/>
  <c r="M62" i="3"/>
  <c r="L62" i="3"/>
  <c r="M60" i="3"/>
  <c r="L60" i="3"/>
  <c r="M58" i="3"/>
  <c r="L58" i="3"/>
  <c r="M56" i="3"/>
  <c r="L56" i="3"/>
  <c r="M54" i="3"/>
  <c r="L54" i="3"/>
  <c r="M52" i="3"/>
  <c r="L52" i="3"/>
  <c r="M50" i="3"/>
  <c r="L50" i="3"/>
  <c r="M48" i="3"/>
  <c r="L48" i="3"/>
  <c r="M46" i="3"/>
  <c r="L46" i="3"/>
  <c r="M44" i="3"/>
  <c r="L44" i="3"/>
  <c r="M42" i="3"/>
  <c r="L42" i="3"/>
  <c r="M40" i="3"/>
  <c r="L40" i="3"/>
  <c r="M38" i="3"/>
  <c r="L38" i="3"/>
  <c r="M36" i="3"/>
  <c r="L36" i="3"/>
  <c r="M34" i="3"/>
  <c r="L34" i="3"/>
  <c r="M32" i="3"/>
  <c r="L32" i="3"/>
  <c r="M30" i="3"/>
  <c r="L30" i="3"/>
  <c r="M28" i="3"/>
  <c r="L28" i="3"/>
  <c r="M26" i="3"/>
  <c r="L26" i="3"/>
  <c r="M24" i="3"/>
  <c r="L24" i="3"/>
  <c r="M22" i="3"/>
  <c r="L22" i="3"/>
  <c r="M20" i="3"/>
  <c r="L20" i="3"/>
  <c r="M18" i="3"/>
  <c r="L18" i="3"/>
  <c r="M16" i="3"/>
  <c r="L16" i="3"/>
  <c r="M14" i="3"/>
  <c r="L14" i="3"/>
  <c r="M12" i="3"/>
  <c r="L12" i="3"/>
  <c r="M10" i="3"/>
  <c r="L10" i="3"/>
  <c r="M8" i="3"/>
  <c r="L8" i="3"/>
  <c r="M6" i="3"/>
  <c r="L6" i="3"/>
  <c r="J120" i="3"/>
  <c r="I120" i="3"/>
  <c r="J119" i="3"/>
  <c r="I119" i="3"/>
  <c r="J118" i="3"/>
  <c r="I118" i="3"/>
  <c r="J117" i="3"/>
  <c r="I117" i="3"/>
  <c r="J115" i="3"/>
  <c r="I115" i="3"/>
  <c r="J113" i="3"/>
  <c r="I113" i="3"/>
  <c r="J111" i="3"/>
  <c r="I111" i="3"/>
  <c r="J110" i="3"/>
  <c r="I110" i="3"/>
  <c r="J109" i="3"/>
  <c r="I109" i="3"/>
  <c r="J108" i="3"/>
  <c r="I108" i="3"/>
  <c r="J107" i="3"/>
  <c r="I107" i="3"/>
  <c r="J106" i="3"/>
  <c r="I106" i="3"/>
  <c r="J105" i="3"/>
  <c r="I105" i="3"/>
  <c r="J104" i="3"/>
  <c r="I104" i="3"/>
  <c r="J103" i="3"/>
  <c r="I103" i="3"/>
  <c r="J102" i="3"/>
  <c r="I102" i="3"/>
  <c r="J101" i="3"/>
  <c r="I101" i="3"/>
  <c r="J100" i="3"/>
  <c r="I100" i="3"/>
  <c r="J99" i="3"/>
  <c r="I99" i="3"/>
  <c r="J95" i="3"/>
  <c r="I95" i="3"/>
  <c r="J91" i="3"/>
  <c r="I91" i="3"/>
  <c r="J85" i="3"/>
  <c r="I85" i="3"/>
  <c r="J84" i="3"/>
  <c r="I84" i="3"/>
  <c r="J83" i="3"/>
  <c r="I83" i="3"/>
  <c r="J80" i="3"/>
  <c r="I80" i="3"/>
  <c r="J69" i="3"/>
  <c r="I69" i="3"/>
  <c r="J68" i="3"/>
  <c r="I68" i="3"/>
  <c r="J66" i="3"/>
  <c r="I66" i="3"/>
  <c r="J64" i="3"/>
  <c r="I64" i="3"/>
  <c r="J62" i="3"/>
  <c r="I62" i="3"/>
  <c r="J60" i="3"/>
  <c r="I60" i="3"/>
  <c r="J58" i="3"/>
  <c r="I58" i="3"/>
  <c r="J56" i="3"/>
  <c r="I56" i="3"/>
  <c r="J54" i="3"/>
  <c r="I54" i="3"/>
  <c r="J52" i="3"/>
  <c r="I52" i="3"/>
  <c r="J50" i="3"/>
  <c r="I50" i="3"/>
  <c r="J48" i="3"/>
  <c r="I48" i="3"/>
  <c r="J46" i="3"/>
  <c r="I46" i="3"/>
  <c r="J44" i="3"/>
  <c r="I44" i="3"/>
  <c r="J42" i="3"/>
  <c r="I42" i="3"/>
  <c r="J40" i="3"/>
  <c r="I40" i="3"/>
  <c r="J38" i="3"/>
  <c r="I38" i="3"/>
  <c r="J36" i="3"/>
  <c r="I36" i="3"/>
  <c r="J34" i="3"/>
  <c r="I34" i="3"/>
  <c r="J32" i="3"/>
  <c r="I32" i="3"/>
  <c r="J30" i="3"/>
  <c r="I30" i="3"/>
  <c r="J28" i="3"/>
  <c r="I28" i="3"/>
  <c r="J26" i="3"/>
  <c r="I26" i="3"/>
  <c r="J24" i="3"/>
  <c r="I24" i="3"/>
  <c r="J22" i="3"/>
  <c r="I22" i="3"/>
  <c r="J20" i="3"/>
  <c r="I20" i="3"/>
  <c r="J18" i="3"/>
  <c r="I18" i="3"/>
  <c r="J16" i="3"/>
  <c r="I16" i="3"/>
  <c r="J14" i="3"/>
  <c r="I14" i="3"/>
  <c r="J12" i="3"/>
  <c r="I12" i="3"/>
  <c r="J10" i="3"/>
  <c r="I10" i="3"/>
  <c r="J8" i="3"/>
  <c r="I8" i="3"/>
  <c r="J6" i="3"/>
  <c r="I6" i="3"/>
  <c r="G120" i="3"/>
  <c r="F120" i="3"/>
  <c r="G119" i="3"/>
  <c r="F119" i="3"/>
  <c r="G118" i="3"/>
  <c r="F118" i="3"/>
  <c r="G117" i="3"/>
  <c r="F117" i="3"/>
  <c r="G115" i="3"/>
  <c r="F115" i="3"/>
  <c r="G113" i="3"/>
  <c r="F113" i="3"/>
  <c r="G111" i="3"/>
  <c r="F111" i="3"/>
  <c r="G110" i="3"/>
  <c r="F110" i="3"/>
  <c r="G109" i="3"/>
  <c r="F109" i="3"/>
  <c r="G108" i="3"/>
  <c r="F108" i="3"/>
  <c r="G107" i="3"/>
  <c r="F107" i="3"/>
  <c r="G106" i="3"/>
  <c r="F106" i="3"/>
  <c r="G105" i="3"/>
  <c r="F105" i="3"/>
  <c r="G104" i="3"/>
  <c r="F104" i="3"/>
  <c r="G103" i="3"/>
  <c r="F103" i="3"/>
  <c r="G102" i="3"/>
  <c r="F102" i="3"/>
  <c r="G101" i="3"/>
  <c r="F101" i="3"/>
  <c r="G100" i="3"/>
  <c r="F100" i="3"/>
  <c r="G99" i="3"/>
  <c r="F99" i="3"/>
  <c r="G95" i="3"/>
  <c r="F95" i="3"/>
  <c r="G91" i="3"/>
  <c r="F91" i="3"/>
  <c r="G85" i="3"/>
  <c r="F85" i="3"/>
  <c r="G84" i="3"/>
  <c r="F84" i="3"/>
  <c r="G83" i="3"/>
  <c r="F83" i="3"/>
  <c r="G80" i="3"/>
  <c r="F80" i="3"/>
  <c r="G69" i="3"/>
  <c r="F69" i="3"/>
  <c r="G68" i="3"/>
  <c r="F68" i="3"/>
  <c r="G66" i="3"/>
  <c r="F66" i="3"/>
  <c r="G64" i="3"/>
  <c r="F64" i="3"/>
  <c r="G62" i="3"/>
  <c r="F62" i="3"/>
  <c r="G60" i="3"/>
  <c r="F60" i="3"/>
  <c r="G58" i="3"/>
  <c r="F58" i="3"/>
  <c r="G56" i="3"/>
  <c r="F56" i="3"/>
  <c r="G54" i="3"/>
  <c r="F54" i="3"/>
  <c r="G52" i="3"/>
  <c r="F52" i="3"/>
  <c r="G50" i="3"/>
  <c r="F50" i="3"/>
  <c r="G48" i="3"/>
  <c r="F48" i="3"/>
  <c r="G46" i="3"/>
  <c r="F46" i="3"/>
  <c r="G44" i="3"/>
  <c r="F44" i="3"/>
  <c r="G42" i="3"/>
  <c r="F42" i="3"/>
  <c r="G40" i="3"/>
  <c r="F40" i="3"/>
  <c r="G38" i="3"/>
  <c r="F38" i="3"/>
  <c r="G36" i="3"/>
  <c r="F36" i="3"/>
  <c r="G34" i="3"/>
  <c r="F34" i="3"/>
  <c r="G32" i="3"/>
  <c r="F32" i="3"/>
  <c r="G30" i="3"/>
  <c r="F30" i="3"/>
  <c r="G28" i="3"/>
  <c r="F28" i="3"/>
  <c r="G26" i="3"/>
  <c r="F26" i="3"/>
  <c r="G24" i="3"/>
  <c r="F24" i="3"/>
  <c r="G22" i="3"/>
  <c r="F22" i="3"/>
  <c r="G20" i="3"/>
  <c r="F20" i="3"/>
  <c r="G18" i="3"/>
  <c r="F18" i="3"/>
  <c r="G16" i="3"/>
  <c r="F16" i="3"/>
  <c r="G14" i="3"/>
  <c r="F14" i="3"/>
  <c r="G12" i="3"/>
  <c r="F12" i="3"/>
  <c r="G10" i="3"/>
  <c r="F10" i="3"/>
  <c r="G8" i="3"/>
  <c r="F8" i="3"/>
  <c r="G6" i="3"/>
  <c r="F6" i="3"/>
  <c r="D6" i="3"/>
  <c r="D8" i="3"/>
  <c r="D10" i="3"/>
  <c r="D12" i="3"/>
  <c r="D14" i="3"/>
  <c r="D16" i="3"/>
  <c r="D18" i="3"/>
  <c r="D20" i="3"/>
  <c r="D22" i="3"/>
  <c r="D24" i="3"/>
  <c r="D26" i="3"/>
  <c r="D28" i="3"/>
  <c r="D30" i="3"/>
  <c r="D32" i="3"/>
  <c r="D34" i="3"/>
  <c r="D36" i="3"/>
  <c r="D38" i="3"/>
  <c r="D40" i="3"/>
  <c r="D42" i="3"/>
  <c r="D44" i="3"/>
  <c r="D46" i="3"/>
  <c r="D48" i="3"/>
  <c r="D50" i="3"/>
  <c r="D52" i="3"/>
  <c r="D54" i="3"/>
  <c r="D56" i="3"/>
  <c r="D58" i="3"/>
  <c r="D60" i="3"/>
  <c r="D62" i="3"/>
  <c r="D64" i="3"/>
  <c r="D66" i="3"/>
  <c r="D68" i="3"/>
  <c r="D69" i="3"/>
  <c r="D80" i="3"/>
  <c r="D83" i="3"/>
  <c r="D84" i="3"/>
  <c r="D85" i="3"/>
  <c r="D91" i="3"/>
  <c r="D95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3" i="3"/>
  <c r="D115" i="3"/>
  <c r="D117" i="3"/>
  <c r="D118" i="3"/>
  <c r="D119" i="3"/>
  <c r="D120" i="3"/>
  <c r="C6" i="3"/>
  <c r="C8" i="3"/>
  <c r="C10" i="3"/>
  <c r="C12" i="3"/>
  <c r="C14" i="3"/>
  <c r="C16" i="3"/>
  <c r="C18" i="3"/>
  <c r="C20" i="3"/>
  <c r="C22" i="3"/>
  <c r="C24" i="3"/>
  <c r="C26" i="3"/>
  <c r="C28" i="3"/>
  <c r="C30" i="3"/>
  <c r="C32" i="3"/>
  <c r="C34" i="3"/>
  <c r="C36" i="3"/>
  <c r="C38" i="3"/>
  <c r="C40" i="3"/>
  <c r="C42" i="3"/>
  <c r="C44" i="3"/>
  <c r="C46" i="3"/>
  <c r="C48" i="3"/>
  <c r="C50" i="3"/>
  <c r="C52" i="3"/>
  <c r="C54" i="3"/>
  <c r="C56" i="3"/>
  <c r="C58" i="3"/>
  <c r="C60" i="3"/>
  <c r="C62" i="3"/>
  <c r="C64" i="3"/>
  <c r="C66" i="3"/>
  <c r="C68" i="3"/>
  <c r="C69" i="3"/>
  <c r="C80" i="3"/>
  <c r="C83" i="3"/>
  <c r="C84" i="3"/>
  <c r="C85" i="3"/>
  <c r="C91" i="3"/>
  <c r="C95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3" i="3"/>
  <c r="C115" i="3"/>
  <c r="C117" i="3"/>
  <c r="C118" i="3"/>
  <c r="C119" i="3"/>
  <c r="C120" i="3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B589" i="5"/>
  <c r="B588" i="5"/>
  <c r="B587" i="5"/>
  <c r="B586" i="5"/>
  <c r="B585" i="5"/>
  <c r="B584" i="5"/>
  <c r="B583" i="5"/>
  <c r="B582" i="5"/>
  <c r="B581" i="5"/>
  <c r="B580" i="5"/>
  <c r="B579" i="5"/>
  <c r="B578" i="5"/>
  <c r="B577" i="5"/>
  <c r="B576" i="5"/>
  <c r="B575" i="5"/>
  <c r="B574" i="5"/>
  <c r="B573" i="5"/>
  <c r="B572" i="5"/>
  <c r="B571" i="5"/>
  <c r="B570" i="5"/>
  <c r="B569" i="5"/>
  <c r="B568" i="5"/>
  <c r="B567" i="5"/>
  <c r="B566" i="5"/>
  <c r="B565" i="5"/>
  <c r="B564" i="5"/>
  <c r="B563" i="5"/>
  <c r="B562" i="5"/>
  <c r="B561" i="5"/>
  <c r="B560" i="5"/>
  <c r="B559" i="5"/>
  <c r="B558" i="5"/>
  <c r="B557" i="5"/>
  <c r="B556" i="5"/>
  <c r="B555" i="5"/>
  <c r="B554" i="5"/>
  <c r="B553" i="5"/>
  <c r="B552" i="5"/>
  <c r="B551" i="5"/>
  <c r="B550" i="5"/>
  <c r="B549" i="5"/>
  <c r="B548" i="5"/>
  <c r="B547" i="5"/>
  <c r="B546" i="5"/>
  <c r="B545" i="5"/>
  <c r="B544" i="5"/>
  <c r="B543" i="5"/>
  <c r="B542" i="5"/>
  <c r="B541" i="5"/>
  <c r="B540" i="5"/>
  <c r="B539" i="5"/>
  <c r="B538" i="5"/>
  <c r="B537" i="5"/>
  <c r="B536" i="5"/>
  <c r="B535" i="5"/>
  <c r="B534" i="5"/>
  <c r="B533" i="5"/>
  <c r="B532" i="5"/>
  <c r="B531" i="5"/>
  <c r="B530" i="5"/>
  <c r="B529" i="5"/>
  <c r="B528" i="5"/>
  <c r="B527" i="5"/>
  <c r="B526" i="5"/>
  <c r="B525" i="5"/>
  <c r="B524" i="5"/>
  <c r="B523" i="5"/>
  <c r="B522" i="5"/>
  <c r="B521" i="5"/>
  <c r="B520" i="5"/>
  <c r="B519" i="5"/>
  <c r="B518" i="5"/>
  <c r="B517" i="5"/>
  <c r="B516" i="5"/>
  <c r="B515" i="5"/>
  <c r="B514" i="5"/>
  <c r="B513" i="5"/>
  <c r="B512" i="5"/>
  <c r="B511" i="5"/>
  <c r="B510" i="5"/>
  <c r="B509" i="5"/>
  <c r="B508" i="5"/>
  <c r="B507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D6" i="5" l="1"/>
  <c r="D7" i="5"/>
  <c r="D122" i="5"/>
  <c r="D123" i="5"/>
  <c r="D124" i="5"/>
  <c r="D239" i="5"/>
  <c r="D240" i="5"/>
  <c r="D241" i="5"/>
  <c r="D356" i="5"/>
  <c r="D357" i="5"/>
  <c r="D358" i="5"/>
  <c r="D473" i="5"/>
  <c r="D475" i="5"/>
  <c r="D590" i="5"/>
  <c r="D8" i="5" l="1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F115" i="6"/>
  <c r="G102" i="6"/>
  <c r="C90" i="6"/>
  <c r="D77" i="6"/>
  <c r="E64" i="6"/>
  <c r="F51" i="6"/>
  <c r="G38" i="6"/>
  <c r="C26" i="6"/>
  <c r="G113" i="6"/>
  <c r="G96" i="6"/>
  <c r="G79" i="6"/>
  <c r="F62" i="6"/>
  <c r="F45" i="6"/>
  <c r="F28" i="6"/>
  <c r="E13" i="6"/>
  <c r="F112" i="6"/>
  <c r="C113" i="6"/>
  <c r="C96" i="6"/>
  <c r="C79" i="6"/>
  <c r="G61" i="6"/>
  <c r="G44" i="6"/>
  <c r="G27" i="6"/>
  <c r="G12" i="6"/>
  <c r="F96" i="6"/>
  <c r="E62" i="6"/>
  <c r="D28" i="6"/>
  <c r="G105" i="6"/>
  <c r="F70" i="6"/>
  <c r="F36" i="6"/>
  <c r="F6" i="6"/>
  <c r="E78" i="6"/>
  <c r="D44" i="6"/>
  <c r="G114" i="6"/>
  <c r="C102" i="6"/>
  <c r="D89" i="6"/>
  <c r="E76" i="6"/>
  <c r="F63" i="6"/>
  <c r="G50" i="6"/>
  <c r="C38" i="6"/>
  <c r="D25" i="6"/>
  <c r="G112" i="6"/>
  <c r="G95" i="6"/>
  <c r="F78" i="6"/>
  <c r="F61" i="6"/>
  <c r="F44" i="6"/>
  <c r="E27" i="6"/>
  <c r="F12" i="6"/>
  <c r="E111" i="6"/>
  <c r="C112" i="6"/>
  <c r="C95" i="6"/>
  <c r="G77" i="6"/>
  <c r="G60" i="6"/>
  <c r="G43" i="6"/>
  <c r="F26" i="6"/>
  <c r="C12" i="6"/>
  <c r="E94" i="6"/>
  <c r="D60" i="6"/>
  <c r="D26" i="6"/>
  <c r="F102" i="6"/>
  <c r="D117" i="6"/>
  <c r="E104" i="6"/>
  <c r="F91" i="6"/>
  <c r="G78" i="6"/>
  <c r="C66" i="6"/>
  <c r="D53" i="6"/>
  <c r="E40" i="6"/>
  <c r="F27" i="6"/>
  <c r="C116" i="6"/>
  <c r="C99" i="6"/>
  <c r="G81" i="6"/>
  <c r="G64" i="6"/>
  <c r="G47" i="6"/>
  <c r="F30" i="6"/>
  <c r="C15" i="6"/>
  <c r="F114" i="6"/>
  <c r="D115" i="6"/>
  <c r="D98" i="6"/>
  <c r="C81" i="6"/>
  <c r="C64" i="6"/>
  <c r="C47" i="6"/>
  <c r="G29" i="6"/>
  <c r="E14" i="6"/>
  <c r="G100" i="6"/>
  <c r="F66" i="6"/>
  <c r="F119" i="6"/>
  <c r="G106" i="6"/>
  <c r="C94" i="6"/>
  <c r="D81" i="6"/>
  <c r="E68" i="6"/>
  <c r="F55" i="6"/>
  <c r="G42" i="6"/>
  <c r="C30" i="6"/>
  <c r="D119" i="6"/>
  <c r="D102" i="6"/>
  <c r="C85" i="6"/>
  <c r="C68" i="6"/>
  <c r="C51" i="6"/>
  <c r="G33" i="6"/>
  <c r="E17" i="6"/>
  <c r="G117" i="6"/>
  <c r="E118" i="6"/>
  <c r="E101" i="6"/>
  <c r="D84" i="6"/>
  <c r="D67" i="6"/>
  <c r="D50" i="6"/>
  <c r="C33" i="6"/>
  <c r="G16" i="6"/>
  <c r="D111" i="6"/>
  <c r="C73" i="6"/>
  <c r="C39" i="6"/>
  <c r="E112" i="6"/>
  <c r="F99" i="6"/>
  <c r="G86" i="6"/>
  <c r="C74" i="6"/>
  <c r="D61" i="6"/>
  <c r="E48" i="6"/>
  <c r="F35" i="6"/>
  <c r="G22" i="6"/>
  <c r="F109" i="6"/>
  <c r="F92" i="6"/>
  <c r="E75" i="6"/>
  <c r="E58" i="6"/>
  <c r="E41" i="6"/>
  <c r="D24" i="6"/>
  <c r="D10" i="6"/>
  <c r="D108" i="6"/>
  <c r="G108" i="6"/>
  <c r="G91" i="6"/>
  <c r="F74" i="6"/>
  <c r="F57" i="6"/>
  <c r="F40" i="6"/>
  <c r="E23" i="6"/>
  <c r="F9" i="6"/>
  <c r="C88" i="6"/>
  <c r="G53" i="6"/>
  <c r="G19" i="6"/>
  <c r="D96" i="6"/>
  <c r="D62" i="6"/>
  <c r="C28" i="6"/>
  <c r="G104" i="6"/>
  <c r="G69" i="6"/>
  <c r="G35" i="6"/>
  <c r="F111" i="6"/>
  <c r="G98" i="6"/>
  <c r="C86" i="6"/>
  <c r="D73" i="6"/>
  <c r="E60" i="6"/>
  <c r="F47" i="6"/>
  <c r="G34" i="6"/>
  <c r="C22" i="6"/>
  <c r="F108" i="6"/>
  <c r="E91" i="6"/>
  <c r="E74" i="6"/>
  <c r="E57" i="6"/>
  <c r="D40" i="6"/>
  <c r="D23" i="6"/>
  <c r="E9" i="6"/>
  <c r="D107" i="6"/>
  <c r="G107" i="6"/>
  <c r="F90" i="6"/>
  <c r="F73" i="6"/>
  <c r="F56" i="6"/>
  <c r="E39" i="6"/>
  <c r="E22" i="6"/>
  <c r="G8" i="6"/>
  <c r="G85" i="6"/>
  <c r="G51" i="6"/>
  <c r="C18" i="6"/>
  <c r="D94" i="6"/>
  <c r="C114" i="6"/>
  <c r="D101" i="6"/>
  <c r="E88" i="6"/>
  <c r="F75" i="6"/>
  <c r="G62" i="6"/>
  <c r="C50" i="6"/>
  <c r="D37" i="6"/>
  <c r="E24" i="6"/>
  <c r="G111" i="6"/>
  <c r="F94" i="6"/>
  <c r="F77" i="6"/>
  <c r="F60" i="6"/>
  <c r="E43" i="6"/>
  <c r="E26" i="6"/>
  <c r="G11" i="6"/>
  <c r="E110" i="6"/>
  <c r="C111" i="6"/>
  <c r="G93" i="6"/>
  <c r="G76" i="6"/>
  <c r="G59" i="6"/>
  <c r="F42" i="6"/>
  <c r="F25" i="6"/>
  <c r="D11" i="6"/>
  <c r="D92" i="6"/>
  <c r="D58" i="6"/>
  <c r="E116" i="6"/>
  <c r="F103" i="6"/>
  <c r="G90" i="6"/>
  <c r="C78" i="6"/>
  <c r="D65" i="6"/>
  <c r="E52" i="6"/>
  <c r="F39" i="6"/>
  <c r="G26" i="6"/>
  <c r="C115" i="6"/>
  <c r="G97" i="6"/>
  <c r="G80" i="6"/>
  <c r="G63" i="6"/>
  <c r="F46" i="6"/>
  <c r="F29" i="6"/>
  <c r="D14" i="6"/>
  <c r="F113" i="6"/>
  <c r="D114" i="6"/>
  <c r="C97" i="6"/>
  <c r="C80" i="6"/>
  <c r="C63" i="6"/>
  <c r="G45" i="6"/>
  <c r="G28" i="6"/>
  <c r="F13" i="6"/>
  <c r="F98" i="6"/>
  <c r="F64" i="6"/>
  <c r="E30" i="6"/>
  <c r="D110" i="6"/>
  <c r="G72" i="6"/>
  <c r="F38" i="6"/>
  <c r="D8" i="6"/>
  <c r="F80" i="6"/>
  <c r="E46" i="6"/>
  <c r="C77" i="6"/>
  <c r="E11" i="6"/>
  <c r="F50" i="6"/>
  <c r="G10" i="6"/>
  <c r="F84" i="6"/>
  <c r="E50" i="6"/>
  <c r="C17" i="6"/>
  <c r="C24" i="6"/>
  <c r="G40" i="6"/>
  <c r="F82" i="6"/>
  <c r="C23" i="6"/>
  <c r="D109" i="6"/>
  <c r="E96" i="6"/>
  <c r="F83" i="6"/>
  <c r="G70" i="6"/>
  <c r="C58" i="6"/>
  <c r="D45" i="6"/>
  <c r="G118" i="6"/>
  <c r="C106" i="6"/>
  <c r="D93" i="6"/>
  <c r="E80" i="6"/>
  <c r="F67" i="6"/>
  <c r="G54" i="6"/>
  <c r="C42" i="6"/>
  <c r="D29" i="6"/>
  <c r="D118" i="6"/>
  <c r="C101" i="6"/>
  <c r="C84" i="6"/>
  <c r="C67" i="6"/>
  <c r="G49" i="6"/>
  <c r="G32" i="6"/>
  <c r="F16" i="6"/>
  <c r="G116" i="6"/>
  <c r="E117" i="6"/>
  <c r="D100" i="6"/>
  <c r="D83" i="6"/>
  <c r="D66" i="6"/>
  <c r="C49" i="6"/>
  <c r="C32" i="6"/>
  <c r="C16" i="6"/>
  <c r="C107" i="6"/>
  <c r="C71" i="6"/>
  <c r="G36" i="6"/>
  <c r="G6" i="6"/>
  <c r="D79" i="6"/>
  <c r="C45" i="6"/>
  <c r="C13" i="6"/>
  <c r="C87" i="6"/>
  <c r="G52" i="6"/>
  <c r="C118" i="6"/>
  <c r="D105" i="6"/>
  <c r="E92" i="6"/>
  <c r="F79" i="6"/>
  <c r="G66" i="6"/>
  <c r="C54" i="6"/>
  <c r="D41" i="6"/>
  <c r="E28" i="6"/>
  <c r="C117" i="6"/>
  <c r="C100" i="6"/>
  <c r="C83" i="6"/>
  <c r="G65" i="6"/>
  <c r="G48" i="6"/>
  <c r="G31" i="6"/>
  <c r="G15" i="6"/>
  <c r="G115" i="6"/>
  <c r="D116" i="6"/>
  <c r="D99" i="6"/>
  <c r="D82" i="6"/>
  <c r="C65" i="6"/>
  <c r="C48" i="6"/>
  <c r="C31" i="6"/>
  <c r="D15" i="6"/>
  <c r="C103" i="6"/>
  <c r="G68" i="6"/>
  <c r="F34" i="6"/>
  <c r="F118" i="6"/>
  <c r="E120" i="6"/>
  <c r="F107" i="6"/>
  <c r="G94" i="6"/>
  <c r="C82" i="6"/>
  <c r="D69" i="6"/>
  <c r="E56" i="6"/>
  <c r="F43" i="6"/>
  <c r="G30" i="6"/>
  <c r="F120" i="6"/>
  <c r="D103" i="6"/>
  <c r="D86" i="6"/>
  <c r="C69" i="6"/>
  <c r="C52" i="6"/>
  <c r="C35" i="6"/>
  <c r="D18" i="6"/>
  <c r="C119" i="6"/>
  <c r="E119" i="6"/>
  <c r="E102" i="6"/>
  <c r="E85" i="6"/>
  <c r="D68" i="6"/>
  <c r="D51" i="6"/>
  <c r="D34" i="6"/>
  <c r="F17" i="6"/>
  <c r="E115" i="6"/>
  <c r="D75" i="6"/>
  <c r="C41" i="6"/>
  <c r="C110" i="6"/>
  <c r="D97" i="6"/>
  <c r="E84" i="6"/>
  <c r="F71" i="6"/>
  <c r="G58" i="6"/>
  <c r="C46" i="6"/>
  <c r="D33" i="6"/>
  <c r="E20" i="6"/>
  <c r="E106" i="6"/>
  <c r="E89" i="6"/>
  <c r="D72" i="6"/>
  <c r="D55" i="6"/>
  <c r="D38" i="6"/>
  <c r="C21" i="6"/>
  <c r="G7" i="6"/>
  <c r="C105" i="6"/>
  <c r="F105" i="6"/>
  <c r="F88" i="6"/>
  <c r="E71" i="6"/>
  <c r="E54" i="6"/>
  <c r="E37" i="6"/>
  <c r="D20" i="6"/>
  <c r="D7" i="6"/>
  <c r="F81" i="6"/>
  <c r="E47" i="6"/>
  <c r="E32" i="6"/>
  <c r="D71" i="6"/>
  <c r="C7" i="6"/>
  <c r="E70" i="6"/>
  <c r="E6" i="6"/>
  <c r="G87" i="6"/>
  <c r="E61" i="6"/>
  <c r="G82" i="6"/>
  <c r="F31" i="6"/>
  <c r="D70" i="6"/>
  <c r="D6" i="6"/>
  <c r="E69" i="6"/>
  <c r="G119" i="6"/>
  <c r="F85" i="6"/>
  <c r="E72" i="6"/>
  <c r="D21" i="6"/>
  <c r="D56" i="6"/>
  <c r="D106" i="6"/>
  <c r="E55" i="6"/>
  <c r="G83" i="6"/>
  <c r="F87" i="6"/>
  <c r="E36" i="6"/>
  <c r="F76" i="6"/>
  <c r="C11" i="6"/>
  <c r="G75" i="6"/>
  <c r="E10" i="6"/>
  <c r="G14" i="6"/>
  <c r="E81" i="6"/>
  <c r="D30" i="6"/>
  <c r="F97" i="6"/>
  <c r="C55" i="6"/>
  <c r="C60" i="6"/>
  <c r="G84" i="6"/>
  <c r="D17" i="6"/>
  <c r="C76" i="6"/>
  <c r="E33" i="6"/>
  <c r="D12" i="6"/>
  <c r="G23" i="6"/>
  <c r="F48" i="6"/>
  <c r="D112" i="6"/>
  <c r="G73" i="6"/>
  <c r="G39" i="6"/>
  <c r="E7" i="6"/>
  <c r="E51" i="6"/>
  <c r="E93" i="6"/>
  <c r="E29" i="6"/>
  <c r="C108" i="6"/>
  <c r="G71" i="6"/>
  <c r="F37" i="6"/>
  <c r="F18" i="6"/>
  <c r="E49" i="6"/>
  <c r="D91" i="6"/>
  <c r="D27" i="6"/>
  <c r="G103" i="6"/>
  <c r="F69" i="6"/>
  <c r="E35" i="6"/>
  <c r="D76" i="6"/>
  <c r="E97" i="6"/>
  <c r="C29" i="6"/>
  <c r="D32" i="6"/>
  <c r="G18" i="6"/>
  <c r="D95" i="6"/>
  <c r="C27" i="6"/>
  <c r="C20" i="6"/>
  <c r="F95" i="6"/>
  <c r="C19" i="6"/>
  <c r="E18" i="6"/>
  <c r="C34" i="6"/>
  <c r="F72" i="6"/>
  <c r="D49" i="6"/>
  <c r="E25" i="6"/>
  <c r="F24" i="6"/>
  <c r="D47" i="6"/>
  <c r="E114" i="6"/>
  <c r="C93" i="6"/>
  <c r="G57" i="6"/>
  <c r="E82" i="6"/>
  <c r="E15" i="6"/>
  <c r="F117" i="6"/>
  <c r="D80" i="6"/>
  <c r="E66" i="6"/>
  <c r="C6" i="6"/>
  <c r="F19" i="6"/>
  <c r="D54" i="6"/>
  <c r="C104" i="6"/>
  <c r="E53" i="6"/>
  <c r="E79" i="6"/>
  <c r="F53" i="6"/>
  <c r="G120" i="6"/>
  <c r="C70" i="6"/>
  <c r="D120" i="6"/>
  <c r="C53" i="6"/>
  <c r="C120" i="6"/>
  <c r="D52" i="6"/>
  <c r="E77" i="6"/>
  <c r="G110" i="6"/>
  <c r="F59" i="6"/>
  <c r="E107" i="6"/>
  <c r="D39" i="6"/>
  <c r="F106" i="6"/>
  <c r="E38" i="6"/>
  <c r="F49" i="6"/>
  <c r="G74" i="6"/>
  <c r="F23" i="6"/>
  <c r="E59" i="6"/>
  <c r="E109" i="6"/>
  <c r="F58" i="6"/>
  <c r="D90" i="6"/>
  <c r="E8" i="6"/>
  <c r="D64" i="6"/>
  <c r="F21" i="6"/>
  <c r="C89" i="6"/>
  <c r="G37" i="6"/>
  <c r="C43" i="6"/>
  <c r="G67" i="6"/>
  <c r="F116" i="6"/>
  <c r="E67" i="6"/>
  <c r="G24" i="6"/>
  <c r="F100" i="6"/>
  <c r="G9" i="6"/>
  <c r="E31" i="6"/>
  <c r="E99" i="6"/>
  <c r="E65" i="6"/>
  <c r="D31" i="6"/>
  <c r="E16" i="6"/>
  <c r="E34" i="6"/>
  <c r="G20" i="6"/>
  <c r="D63" i="6"/>
  <c r="C10" i="6"/>
  <c r="D74" i="6"/>
  <c r="C61" i="6"/>
  <c r="D88" i="6"/>
  <c r="D19" i="6"/>
  <c r="E95" i="6"/>
  <c r="D87" i="6"/>
  <c r="F11" i="6"/>
  <c r="E73" i="6"/>
  <c r="C8" i="6"/>
  <c r="G92" i="6"/>
  <c r="G89" i="6"/>
  <c r="E63" i="6"/>
  <c r="C25" i="6"/>
  <c r="C9" i="6"/>
  <c r="D9" i="6"/>
  <c r="F68" i="6"/>
  <c r="F7" i="6"/>
  <c r="G13" i="6"/>
  <c r="C40" i="6"/>
  <c r="C44" i="6"/>
  <c r="E105" i="6"/>
  <c r="C37" i="6"/>
  <c r="F104" i="6"/>
  <c r="D36" i="6"/>
  <c r="E45" i="6"/>
  <c r="E19" i="6"/>
  <c r="E108" i="6"/>
  <c r="D57" i="6"/>
  <c r="D104" i="6"/>
  <c r="C36" i="6"/>
  <c r="E103" i="6"/>
  <c r="D35" i="6"/>
  <c r="D43" i="6"/>
  <c r="C98" i="6"/>
  <c r="G46" i="6"/>
  <c r="E90" i="6"/>
  <c r="D22" i="6"/>
  <c r="F89" i="6"/>
  <c r="E21" i="6"/>
  <c r="D113" i="6"/>
  <c r="C62" i="6"/>
  <c r="F110" i="6"/>
  <c r="E42" i="6"/>
  <c r="G109" i="6"/>
  <c r="F41" i="6"/>
  <c r="C56" i="6"/>
  <c r="E98" i="6"/>
  <c r="G55" i="6"/>
  <c r="F14" i="6"/>
  <c r="C72" i="6"/>
  <c r="F32" i="6"/>
  <c r="G25" i="6"/>
  <c r="F33" i="6"/>
  <c r="F101" i="6"/>
  <c r="C59" i="6"/>
  <c r="F10" i="6"/>
  <c r="C75" i="6"/>
  <c r="G99" i="6"/>
  <c r="F15" i="6"/>
  <c r="C91" i="6"/>
  <c r="G56" i="6"/>
  <c r="F22" i="6"/>
  <c r="C92" i="6"/>
  <c r="G17" i="6"/>
  <c r="D59" i="6"/>
  <c r="C14" i="6"/>
  <c r="G88" i="6"/>
  <c r="F54" i="6"/>
  <c r="F20" i="6"/>
  <c r="E83" i="6"/>
  <c r="D16" i="6"/>
  <c r="C57" i="6"/>
  <c r="E12" i="6"/>
  <c r="F86" i="6"/>
  <c r="F52" i="6"/>
  <c r="E87" i="6"/>
  <c r="D13" i="6"/>
  <c r="E44" i="6"/>
  <c r="E86" i="6"/>
  <c r="D85" i="6"/>
  <c r="F8" i="6"/>
  <c r="E100" i="6"/>
  <c r="F93" i="6"/>
  <c r="G21" i="6"/>
  <c r="C109" i="6"/>
  <c r="G101" i="6"/>
  <c r="G41" i="6"/>
  <c r="F65" i="6"/>
  <c r="D48" i="6"/>
  <c r="D42" i="6"/>
  <c r="D46" i="6"/>
  <c r="E113" i="6"/>
  <c r="D78" i="6"/>
</calcChain>
</file>

<file path=xl/sharedStrings.xml><?xml version="1.0" encoding="utf-8"?>
<sst xmlns="http://schemas.openxmlformats.org/spreadsheetml/2006/main" count="4566" uniqueCount="1548">
  <si>
    <t>KBD</t>
  </si>
  <si>
    <t>COPYRIGHT</t>
  </si>
  <si>
    <t>COMPANY</t>
  </si>
  <si>
    <t>LOCALENAME</t>
  </si>
  <si>
    <t>LOCALEID</t>
  </si>
  <si>
    <t>VERSION</t>
  </si>
  <si>
    <t>SHIFTSTATE</t>
  </si>
  <si>
    <t>0</t>
  </si>
  <si>
    <t>//Column 4</t>
  </si>
  <si>
    <t>1</t>
  </si>
  <si>
    <t>//Column 5 : Shft</t>
  </si>
  <si>
    <t>2</t>
  </si>
  <si>
    <t>//Column 6 :       Ctrl</t>
  </si>
  <si>
    <t>3</t>
  </si>
  <si>
    <t>6</t>
  </si>
  <si>
    <t>7</t>
  </si>
  <si>
    <t>LAYOUT</t>
  </si>
  <si>
    <t>;an extra '@' at the end is a dead key</t>
  </si>
  <si>
    <t>//SC</t>
  </si>
  <si>
    <t>VK_</t>
  </si>
  <si>
    <t>Cap</t>
  </si>
  <si>
    <t>//--</t>
  </si>
  <si>
    <t>----</t>
  </si>
  <si>
    <t>02</t>
  </si>
  <si>
    <t>0153</t>
  </si>
  <si>
    <t>0152</t>
  </si>
  <si>
    <t>-1</t>
  </si>
  <si>
    <t>2039</t>
  </si>
  <si>
    <t>03</t>
  </si>
  <si>
    <t>00e9</t>
  </si>
  <si>
    <t>00c9</t>
  </si>
  <si>
    <t>04</t>
  </si>
  <si>
    <t>0022</t>
  </si>
  <si>
    <t>05</t>
  </si>
  <si>
    <t>4</t>
  </si>
  <si>
    <t>2019</t>
  </si>
  <si>
    <t>06</t>
  </si>
  <si>
    <t>5</t>
  </si>
  <si>
    <t>0028</t>
  </si>
  <si>
    <t>07</t>
  </si>
  <si>
    <t>002d</t>
  </si>
  <si>
    <t>2013</t>
  </si>
  <si>
    <t>2011</t>
  </si>
  <si>
    <t>08</t>
  </si>
  <si>
    <t>00e8</t>
  </si>
  <si>
    <t>00c8</t>
  </si>
  <si>
    <t>09</t>
  </si>
  <si>
    <t>8</t>
  </si>
  <si>
    <t>005f</t>
  </si>
  <si>
    <t>2014</t>
  </si>
  <si>
    <t>0a</t>
  </si>
  <si>
    <t>9</t>
  </si>
  <si>
    <t>00e7</t>
  </si>
  <si>
    <t>00c7</t>
  </si>
  <si>
    <t>0b</t>
  </si>
  <si>
    <t>00e0</t>
  </si>
  <si>
    <t>00c0</t>
  </si>
  <si>
    <t>0c</t>
  </si>
  <si>
    <t>0029</t>
  </si>
  <si>
    <t>00b0</t>
  </si>
  <si>
    <t>0d</t>
  </si>
  <si>
    <t>OEM_PLUS</t>
  </si>
  <si>
    <t>003d</t>
  </si>
  <si>
    <t>002b</t>
  </si>
  <si>
    <t>10</t>
  </si>
  <si>
    <t>A</t>
  </si>
  <si>
    <t>a</t>
  </si>
  <si>
    <t>0040</t>
  </si>
  <si>
    <t>11</t>
  </si>
  <si>
    <t>Z</t>
  </si>
  <si>
    <t>z</t>
  </si>
  <si>
    <t>0025</t>
  </si>
  <si>
    <t>12</t>
  </si>
  <si>
    <t>E</t>
  </si>
  <si>
    <t>e</t>
  </si>
  <si>
    <t>20ac</t>
  </si>
  <si>
    <t>005e@</t>
  </si>
  <si>
    <t>13</t>
  </si>
  <si>
    <t>R</t>
  </si>
  <si>
    <t>r</t>
  </si>
  <si>
    <t>0023</t>
  </si>
  <si>
    <t>14</t>
  </si>
  <si>
    <t>T</t>
  </si>
  <si>
    <t>t</t>
  </si>
  <si>
    <t>007e</t>
  </si>
  <si>
    <t>15</t>
  </si>
  <si>
    <t>Y</t>
  </si>
  <si>
    <t>y</t>
  </si>
  <si>
    <t>16</t>
  </si>
  <si>
    <t>U</t>
  </si>
  <si>
    <t>u</t>
  </si>
  <si>
    <t>17</t>
  </si>
  <si>
    <t>I</t>
  </si>
  <si>
    <t>i</t>
  </si>
  <si>
    <t>00a3</t>
  </si>
  <si>
    <t>18</t>
  </si>
  <si>
    <t>O</t>
  </si>
  <si>
    <t>o</t>
  </si>
  <si>
    <t>0024</t>
  </si>
  <si>
    <t>19</t>
  </si>
  <si>
    <t>P</t>
  </si>
  <si>
    <t>p</t>
  </si>
  <si>
    <t>0026</t>
  </si>
  <si>
    <t>1a</t>
  </si>
  <si>
    <t>OEM_6</t>
  </si>
  <si>
    <t>001b</t>
  </si>
  <si>
    <t>005e</t>
  </si>
  <si>
    <t>1b</t>
  </si>
  <si>
    <t>OEM_1</t>
  </si>
  <si>
    <t>001d</t>
  </si>
  <si>
    <t>00a4</t>
  </si>
  <si>
    <t>1e</t>
  </si>
  <si>
    <t>Q</t>
  </si>
  <si>
    <t>q</t>
  </si>
  <si>
    <t>0060</t>
  </si>
  <si>
    <t>1f</t>
  </si>
  <si>
    <t>S</t>
  </si>
  <si>
    <t>s</t>
  </si>
  <si>
    <t>20</t>
  </si>
  <si>
    <t>D</t>
  </si>
  <si>
    <t>d</t>
  </si>
  <si>
    <t>21</t>
  </si>
  <si>
    <t>F</t>
  </si>
  <si>
    <t>f</t>
  </si>
  <si>
    <t>22</t>
  </si>
  <si>
    <t>G</t>
  </si>
  <si>
    <t>g</t>
  </si>
  <si>
    <t>007b</t>
  </si>
  <si>
    <t>23</t>
  </si>
  <si>
    <t>H</t>
  </si>
  <si>
    <t>h</t>
  </si>
  <si>
    <t>007d</t>
  </si>
  <si>
    <t>24</t>
  </si>
  <si>
    <t>J</t>
  </si>
  <si>
    <t>j</t>
  </si>
  <si>
    <t>005b</t>
  </si>
  <si>
    <t>25</t>
  </si>
  <si>
    <t>K</t>
  </si>
  <si>
    <t>k</t>
  </si>
  <si>
    <t>005d</t>
  </si>
  <si>
    <t>26</t>
  </si>
  <si>
    <t>L</t>
  </si>
  <si>
    <t>l</t>
  </si>
  <si>
    <t>27</t>
  </si>
  <si>
    <t>M</t>
  </si>
  <si>
    <t>m</t>
  </si>
  <si>
    <t>28</t>
  </si>
  <si>
    <t>OEM_3</t>
  </si>
  <si>
    <t>SGCap</t>
  </si>
  <si>
    <t>00f9</t>
  </si>
  <si>
    <t>0027</t>
  </si>
  <si>
    <t>00d9</t>
  </si>
  <si>
    <t>29</t>
  </si>
  <si>
    <t>OEM_7</t>
  </si>
  <si>
    <t>00b2</t>
  </si>
  <si>
    <t>2082</t>
  </si>
  <si>
    <t>2b</t>
  </si>
  <si>
    <t>OEM_5</t>
  </si>
  <si>
    <t>002a</t>
  </si>
  <si>
    <t>001c</t>
  </si>
  <si>
    <t>00b5</t>
  </si>
  <si>
    <t>2c</t>
  </si>
  <si>
    <t>W</t>
  </si>
  <si>
    <t>w</t>
  </si>
  <si>
    <t>003c</t>
  </si>
  <si>
    <t>2d</t>
  </si>
  <si>
    <t>X</t>
  </si>
  <si>
    <t>x</t>
  </si>
  <si>
    <t>003e</t>
  </si>
  <si>
    <t>2e</t>
  </si>
  <si>
    <t>C</t>
  </si>
  <si>
    <t>c</t>
  </si>
  <si>
    <t>002f</t>
  </si>
  <si>
    <t>2f</t>
  </si>
  <si>
    <t>V</t>
  </si>
  <si>
    <t>v</t>
  </si>
  <si>
    <t>005c</t>
  </si>
  <si>
    <t>30</t>
  </si>
  <si>
    <t>B</t>
  </si>
  <si>
    <t>b</t>
  </si>
  <si>
    <t>007c</t>
  </si>
  <si>
    <t>31</t>
  </si>
  <si>
    <t>N</t>
  </si>
  <si>
    <t>n</t>
  </si>
  <si>
    <t>32</t>
  </si>
  <si>
    <t>OEM_COMMA</t>
  </si>
  <si>
    <t>002c</t>
  </si>
  <si>
    <t>003f</t>
  </si>
  <si>
    <t>33</t>
  </si>
  <si>
    <t>OEM_PERIOD</t>
  </si>
  <si>
    <t>002e</t>
  </si>
  <si>
    <t>003b</t>
  </si>
  <si>
    <t>34</t>
  </si>
  <si>
    <t>OEM_2</t>
  </si>
  <si>
    <t>003a</t>
  </si>
  <si>
    <t>35</t>
  </si>
  <si>
    <t>OEM_8</t>
  </si>
  <si>
    <t>00a7</t>
  </si>
  <si>
    <t>0021</t>
  </si>
  <si>
    <t>39</t>
  </si>
  <si>
    <t>SPACE</t>
  </si>
  <si>
    <t>0020</t>
  </si>
  <si>
    <t>56</t>
  </si>
  <si>
    <t>OEM_102</t>
  </si>
  <si>
    <t>53</t>
  </si>
  <si>
    <t>DECIMAL</t>
  </si>
  <si>
    <t>DEADKEY</t>
  </si>
  <si>
    <t>0062</t>
  </si>
  <si>
    <t>0076</t>
  </si>
  <si>
    <t>0063</t>
  </si>
  <si>
    <t>0078</t>
  </si>
  <si>
    <t>0077</t>
  </si>
  <si>
    <t>0068</t>
  </si>
  <si>
    <t>0067</t>
  </si>
  <si>
    <t>0066</t>
  </si>
  <si>
    <t>0064</t>
  </si>
  <si>
    <t>0073</t>
  </si>
  <si>
    <t>0065</t>
  </si>
  <si>
    <t>0072</t>
  </si>
  <si>
    <t>0070</t>
  </si>
  <si>
    <t>0075</t>
  </si>
  <si>
    <t>0069</t>
  </si>
  <si>
    <t>0074</t>
  </si>
  <si>
    <t>0079</t>
  </si>
  <si>
    <t>0061</t>
  </si>
  <si>
    <t>0042</t>
  </si>
  <si>
    <t>0056</t>
  </si>
  <si>
    <t>0043</t>
  </si>
  <si>
    <t>0058</t>
  </si>
  <si>
    <t>0057</t>
  </si>
  <si>
    <t>0048</t>
  </si>
  <si>
    <t>0047</t>
  </si>
  <si>
    <t>0046</t>
  </si>
  <si>
    <t>0044</t>
  </si>
  <si>
    <t>0053</t>
  </si>
  <si>
    <t>0045</t>
  </si>
  <si>
    <t>0052</t>
  </si>
  <si>
    <t>0050</t>
  </si>
  <si>
    <t>0055</t>
  </si>
  <si>
    <t>0049</t>
  </si>
  <si>
    <t>0054</t>
  </si>
  <si>
    <t>0059</t>
  </si>
  <si>
    <t>0041</t>
  </si>
  <si>
    <t>0037</t>
  </si>
  <si>
    <t>0034</t>
  </si>
  <si>
    <t>0032</t>
  </si>
  <si>
    <t>0033</t>
  </si>
  <si>
    <t>0031</t>
  </si>
  <si>
    <t>0071</t>
  </si>
  <si>
    <t>0051</t>
  </si>
  <si>
    <t>0030</t>
  </si>
  <si>
    <t>2071</t>
  </si>
  <si>
    <t>0038</t>
  </si>
  <si>
    <t>2078</t>
  </si>
  <si>
    <t>0039</t>
  </si>
  <si>
    <t>2079</t>
  </si>
  <si>
    <t>2070</t>
  </si>
  <si>
    <t>0036</t>
  </si>
  <si>
    <t>2076</t>
  </si>
  <si>
    <t>2077</t>
  </si>
  <si>
    <t>2074</t>
  </si>
  <si>
    <t>0035</t>
  </si>
  <si>
    <t>2075</t>
  </si>
  <si>
    <t>0178</t>
  </si>
  <si>
    <t>2010</t>
  </si>
  <si>
    <t>2088</t>
  </si>
  <si>
    <t>2089</t>
  </si>
  <si>
    <t>2080</t>
  </si>
  <si>
    <t>2086</t>
  </si>
  <si>
    <t>2087</t>
  </si>
  <si>
    <t>2084</t>
  </si>
  <si>
    <t>2085</t>
  </si>
  <si>
    <t>2083</t>
  </si>
  <si>
    <t>2081</t>
  </si>
  <si>
    <t>00a8</t>
  </si>
  <si>
    <t>0133</t>
  </si>
  <si>
    <t>2018</t>
  </si>
  <si>
    <t>0132</t>
  </si>
  <si>
    <t>KEYNAME</t>
  </si>
  <si>
    <t>01</t>
  </si>
  <si>
    <t>0e</t>
  </si>
  <si>
    <t>0f</t>
  </si>
  <si>
    <t>1c</t>
  </si>
  <si>
    <t>1d</t>
  </si>
  <si>
    <t>2a</t>
  </si>
  <si>
    <t>36</t>
  </si>
  <si>
    <t>37</t>
  </si>
  <si>
    <t>38</t>
  </si>
  <si>
    <t>3a</t>
  </si>
  <si>
    <t>3b</t>
  </si>
  <si>
    <t>3c</t>
  </si>
  <si>
    <t>3d</t>
  </si>
  <si>
    <t>3e</t>
  </si>
  <si>
    <t>3f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</si>
  <si>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</si>
  <si>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</si>
  <si>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</si>
  <si>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</si>
  <si>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</si>
  <si>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</si>
  <si>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</si>
  <si>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</si>
  <si>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</si>
  <si>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</si>
  <si>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</si>
  <si>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</si>
  <si>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</si>
  <si>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</si>
  <si>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</si>
  <si>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</si>
  <si>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50</t>
  </si>
  <si>
    <t>51</t>
  </si>
  <si>
    <t>52</t>
  </si>
  <si>
    <t>57</t>
  </si>
  <si>
    <t>58</t>
  </si>
  <si>
    <t>7c</t>
  </si>
  <si>
    <t>7d</t>
  </si>
  <si>
    <t>7e</t>
  </si>
  <si>
    <t>7f</t>
  </si>
  <si>
    <t>80</t>
  </si>
  <si>
    <t>81</t>
  </si>
  <si>
    <t>82</t>
  </si>
  <si>
    <t>83</t>
  </si>
  <si>
    <t>84</t>
  </si>
  <si>
    <t>85</t>
  </si>
  <si>
    <t>86</t>
  </si>
  <si>
    <t>87</t>
  </si>
  <si>
    <t>KEYNAME_EXT</t>
  </si>
  <si>
    <t>54</t>
  </si>
  <si>
    <t>5b</t>
  </si>
  <si>
    <t>5c</t>
  </si>
  <si>
    <t>5d</t>
  </si>
  <si>
    <t>KEYNAME_DEAD</t>
  </si>
  <si>
    <t>DESCRIPTIONS</t>
  </si>
  <si>
    <t>0409</t>
  </si>
  <si>
    <t>LANGUAGENAMES</t>
  </si>
  <si>
    <t>French (France)</t>
  </si>
  <si>
    <t>ENDKBD</t>
  </si>
  <si>
    <t>//Column 7 :       Ctrl Alt</t>
  </si>
  <si>
    <t>007e@</t>
  </si>
  <si>
    <t>0060@</t>
  </si>
  <si>
    <t>OEM_4</t>
  </si>
  <si>
    <t>00a8@</t>
  </si>
  <si>
    <t>0020@</t>
  </si>
  <si>
    <t>kbfretro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</si>
  <si>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</si>
  <si>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</si>
  <si>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</si>
  <si>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</si>
  <si>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</si>
  <si>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</si>
  <si>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</si>
  <si>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</si>
  <si>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</si>
  <si>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</si>
  <si>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é</t>
  </si>
  <si>
    <t>É</t>
  </si>
  <si>
    <t>è</t>
  </si>
  <si>
    <t>È</t>
  </si>
  <si>
    <t>ç</t>
  </si>
  <si>
    <t>Ç</t>
  </si>
  <si>
    <t>à</t>
  </si>
  <si>
    <t>À</t>
  </si>
  <si>
    <t>ù</t>
  </si>
  <si>
    <t>Ù</t>
  </si>
  <si>
    <t>²</t>
  </si>
  <si>
    <t>&amp;</t>
  </si>
  <si>
    <t>~</t>
  </si>
  <si>
    <t>#</t>
  </si>
  <si>
    <t>{</t>
  </si>
  <si>
    <t>"</t>
  </si>
  <si>
    <t>'</t>
  </si>
  <si>
    <t>(</t>
  </si>
  <si>
    <t>-</t>
  </si>
  <si>
    <t>_</t>
  </si>
  <si>
    <t>)</t>
  </si>
  <si>
    <t>=</t>
  </si>
  <si>
    <t>°</t>
  </si>
  <si>
    <t>+</t>
  </si>
  <si>
    <t>[</t>
  </si>
  <si>
    <t>|</t>
  </si>
  <si>
    <t>`</t>
  </si>
  <si>
    <t>\</t>
  </si>
  <si>
    <t>^</t>
  </si>
  <si>
    <t>@</t>
  </si>
  <si>
    <t>]</t>
  </si>
  <si>
    <t>}</t>
  </si>
  <si>
    <t>¨</t>
  </si>
  <si>
    <t>$</t>
  </si>
  <si>
    <t>£</t>
  </si>
  <si>
    <t>¤</t>
  </si>
  <si>
    <t>%</t>
  </si>
  <si>
    <t>*</t>
  </si>
  <si>
    <t>µ</t>
  </si>
  <si>
    <t>,</t>
  </si>
  <si>
    <t>.</t>
  </si>
  <si>
    <t>:</t>
  </si>
  <si>
    <t>;</t>
  </si>
  <si>
    <t>!</t>
  </si>
  <si>
    <t>?</t>
  </si>
  <si>
    <t>/</t>
  </si>
  <si>
    <t>§</t>
  </si>
  <si>
    <t>&lt;</t>
  </si>
  <si>
    <t>&gt;</t>
  </si>
  <si>
    <t>Base</t>
  </si>
  <si>
    <t>Tréma</t>
  </si>
  <si>
    <t>Grave</t>
  </si>
  <si>
    <t>Tilde</t>
  </si>
  <si>
    <t>Circo</t>
  </si>
  <si>
    <t>Groupe</t>
  </si>
  <si>
    <t>00F1</t>
  </si>
  <si>
    <t>00F5</t>
  </si>
  <si>
    <t>00E3</t>
  </si>
  <si>
    <t>00C3</t>
  </si>
  <si>
    <t>00D1</t>
  </si>
  <si>
    <t>00D5</t>
  </si>
  <si>
    <t>007E</t>
  </si>
  <si>
    <t>00E0</t>
  </si>
  <si>
    <t>00E8</t>
  </si>
  <si>
    <t>00C0</t>
  </si>
  <si>
    <t>00C8</t>
  </si>
  <si>
    <t>00EC</t>
  </si>
  <si>
    <t>00CC</t>
  </si>
  <si>
    <t>00F2</t>
  </si>
  <si>
    <t>00D2</t>
  </si>
  <si>
    <t>00F9</t>
  </si>
  <si>
    <t>00D9</t>
  </si>
  <si>
    <t>00E2</t>
  </si>
  <si>
    <t>00C2</t>
  </si>
  <si>
    <t>00EA</t>
  </si>
  <si>
    <t>00CA</t>
  </si>
  <si>
    <t>00EE</t>
  </si>
  <si>
    <t>00CE</t>
  </si>
  <si>
    <t>00F4</t>
  </si>
  <si>
    <t>00D4</t>
  </si>
  <si>
    <t>00FB</t>
  </si>
  <si>
    <t>00DB</t>
  </si>
  <si>
    <t>00E4</t>
  </si>
  <si>
    <t>00C4</t>
  </si>
  <si>
    <t>00EB</t>
  </si>
  <si>
    <t>00CB</t>
  </si>
  <si>
    <t>00F6</t>
  </si>
  <si>
    <t>00D6</t>
  </si>
  <si>
    <t>00FC</t>
  </si>
  <si>
    <t>00DC</t>
  </si>
  <si>
    <t>00FF</t>
  </si>
  <si>
    <t>006A</t>
  </si>
  <si>
    <t>004A</t>
  </si>
  <si>
    <t>006B</t>
  </si>
  <si>
    <t>004B</t>
  </si>
  <si>
    <t>006C</t>
  </si>
  <si>
    <t>004C</t>
  </si>
  <si>
    <t>006D</t>
  </si>
  <si>
    <t>004D</t>
  </si>
  <si>
    <t>006E</t>
  </si>
  <si>
    <t>004E</t>
  </si>
  <si>
    <t>006F</t>
  </si>
  <si>
    <t>004F</t>
  </si>
  <si>
    <t>007A</t>
  </si>
  <si>
    <t>005A</t>
  </si>
  <si>
    <t>00E9</t>
  </si>
  <si>
    <t>00C9</t>
  </si>
  <si>
    <t>00E7</t>
  </si>
  <si>
    <t>00C7</t>
  </si>
  <si>
    <t>00B2</t>
  </si>
  <si>
    <t>002D</t>
  </si>
  <si>
    <t>005F</t>
  </si>
  <si>
    <t>003D</t>
  </si>
  <si>
    <t>00B0</t>
  </si>
  <si>
    <t>002B</t>
  </si>
  <si>
    <t>007B</t>
  </si>
  <si>
    <t>005B</t>
  </si>
  <si>
    <t>007C</t>
  </si>
  <si>
    <t>005C</t>
  </si>
  <si>
    <t>005E</t>
  </si>
  <si>
    <t>005D</t>
  </si>
  <si>
    <t>007D</t>
  </si>
  <si>
    <t>00A8</t>
  </si>
  <si>
    <t>00A3</t>
  </si>
  <si>
    <t>00A4</t>
  </si>
  <si>
    <t>002A</t>
  </si>
  <si>
    <t>00B5</t>
  </si>
  <si>
    <t>003C</t>
  </si>
  <si>
    <t>003E</t>
  </si>
  <si>
    <t>002C</t>
  </si>
  <si>
    <t>003B</t>
  </si>
  <si>
    <t>003A</t>
  </si>
  <si>
    <t>003F</t>
  </si>
  <si>
    <t>002E</t>
  </si>
  <si>
    <t>002F</t>
  </si>
  <si>
    <t>00A7</t>
  </si>
  <si>
    <t>202F</t>
  </si>
  <si>
    <t>00AB</t>
  </si>
  <si>
    <t>00BB</t>
  </si>
  <si>
    <t>203A</t>
  </si>
  <si>
    <t>201D</t>
  </si>
  <si>
    <t>201C</t>
  </si>
  <si>
    <t>00E6</t>
  </si>
  <si>
    <t>00C6</t>
  </si>
  <si>
    <t>02B3</t>
  </si>
  <si>
    <t>02E1</t>
  </si>
  <si>
    <t>02E2</t>
  </si>
  <si>
    <t>1D48</t>
  </si>
  <si>
    <t>1D49</t>
  </si>
  <si>
    <t>1D50</t>
  </si>
  <si>
    <t>1D52</t>
  </si>
  <si>
    <t>00B9</t>
  </si>
  <si>
    <t>00B3</t>
  </si>
  <si>
    <t>207F</t>
  </si>
  <si>
    <t>00E5</t>
  </si>
  <si>
    <t>00C5</t>
  </si>
  <si>
    <t>00F8</t>
  </si>
  <si>
    <t>00D8</t>
  </si>
  <si>
    <t>016F</t>
  </si>
  <si>
    <t>016E</t>
  </si>
  <si>
    <t>=SI(OU([@CIBLE]="";[@CIBLE]="//");"";"// "&amp;RECHERCHEV([@CIBLE];SourcePourTables.xlsx!Tableau1[[CODE]:[NOM]];2;0))</t>
  </si>
  <si>
    <t>//Column 8 : Shft  Ctrl Alt</t>
  </si>
  <si>
    <t>// PERLUÈTE, CHIFFRE UN, &lt;none&gt;, &lt;none&gt;, &lt;none&gt;</t>
  </si>
  <si>
    <t>// MINUSCULE LATINE E ACCENT AIGU, CHIFFRE DEUX, &lt;none&gt;, TILDE, &lt;none&gt;</t>
  </si>
  <si>
    <t>// DOUBLE GUILLEMET GÉNÉRIQUE, CHIFFRE TROIS, &lt;none&gt;, CROISILLON, &lt;none&gt;</t>
  </si>
  <si>
    <t>// SIMPLE GUILLEMET GÉNÉRIQUE, CHIFFRE QUATRE, &lt;none&gt;, ACCOLADE OUVRANTE, &lt;none&gt;</t>
  </si>
  <si>
    <t>// PARENTHÈSE OUVRANTE, CHIFFRE CINQ, &lt;none&gt;, CROCHET OUVRANT, &lt;none&gt;</t>
  </si>
  <si>
    <t>// TIRET GÉNÉRIQUE, CHIFFRE SIX, &lt;none&gt;, BARRE VERTICALE, &lt;none&gt;</t>
  </si>
  <si>
    <t>// MINUSCULE LATINE E ACCENT GRAVE, CHIFFRE SEPT, &lt;none&gt;, ACCENT GRAVE, &lt;none&gt;</t>
  </si>
  <si>
    <t>// TIRET BAS, CHIFFRE HUIT, &lt;none&gt;, OBLIQUE INVERSE, &lt;none&gt;</t>
  </si>
  <si>
    <t>// MINUSCULE LATINE C CÉDILLE, CHIFFRE NEUF, &lt;none&gt;, ACCENT CIRCONFLEXE, &lt;none&gt;</t>
  </si>
  <si>
    <t>// MINUSCULE LATINE A ACCENT GRAVE, CHIFFRE ZÉRO, &lt;none&gt;, AROBASE, &lt;none&gt;</t>
  </si>
  <si>
    <t>// PARENTHÈSE FERMANTE, SYMBOLE DEGRÉ, &lt;none&gt;, CROCHET FERMANT, &lt;none&gt;</t>
  </si>
  <si>
    <t>// SIGNE ÉGAL, SIGNE PLUS, &lt;none&gt;, ACCOLADE FERMANTE, &lt;none&gt;</t>
  </si>
  <si>
    <t>// MINUSCULE LATINE A, MAJUSCULE LATINE A, &lt;none&gt;, &lt;none&gt;, &lt;none&gt;</t>
  </si>
  <si>
    <t>// MINUSCULE LATINE Z, MAJUSCULE LATINE Z, &lt;none&gt;, &lt;none&gt;, &lt;none&gt;</t>
  </si>
  <si>
    <t>// MINUSCULE LATINE E, MAJUSCULE LATINE E, &lt;none&gt;, SYMBOLE EURO, &lt;none&gt;</t>
  </si>
  <si>
    <t>// MINUSCULE LATINE R, MAJUSCULE LATINE R, &lt;none&gt;, &lt;none&gt;, &lt;none&gt;</t>
  </si>
  <si>
    <t>// MINUSCULE LATINE T, MAJUSCULE LATINE T, &lt;none&gt;, &lt;none&gt;, &lt;none&gt;</t>
  </si>
  <si>
    <t>// MINUSCULE LATINE Y, MAJUSCULE LATINE Y, &lt;none&gt;, &lt;none&gt;, &lt;none&gt;</t>
  </si>
  <si>
    <t>// MINUSCULE LATINE U, MAJUSCULE LATINE U, &lt;none&gt;, &lt;none&gt;, &lt;none&gt;</t>
  </si>
  <si>
    <t>// MINUSCULE LATINE I, MAJUSCULE LATINE I, &lt;none&gt;, &lt;none&gt;, &lt;none&gt;</t>
  </si>
  <si>
    <t>// MINUSCULE LATINE O, MAJUSCULE LATINE O, &lt;none&gt;, &lt;none&gt;, &lt;none&gt;</t>
  </si>
  <si>
    <t>// MINUSCULE LATINE P, MAJUSCULE LATINE P, &lt;none&gt;, &lt;none&gt;, &lt;none&gt;</t>
  </si>
  <si>
    <t>// ACCENT CIRCONFLEXE, TRÉMA, ESCAPE, &lt;none&gt;, &lt;none&gt;</t>
  </si>
  <si>
    <t>// SYMBOLE DOLLAR, SYMBOLE LIVRE, INFORMATION SEPARATOR THREE, SYMBOLE MONÉTAIRE GÉNÉRIQUE, &lt;none&gt;</t>
  </si>
  <si>
    <t>// MINUSCULE LATINE Q, MAJUSCULE LATINE Q, &lt;none&gt;, &lt;none&gt;, &lt;none&gt;</t>
  </si>
  <si>
    <t>// MINUSCULE LATINE S, MAJUSCULE LATINE S, &lt;none&gt;, &lt;none&gt;, &lt;none&gt;</t>
  </si>
  <si>
    <t>// MINUSCULE LATINE D, MAJUSCULE LATINE D, &lt;none&gt;, &lt;none&gt;, &lt;none&gt;</t>
  </si>
  <si>
    <t>// MINUSCULE LATINE F, MAJUSCULE LATINE F, &lt;none&gt;, &lt;none&gt;, &lt;none&gt;</t>
  </si>
  <si>
    <t>// MINUSCULE LATINE G, MAJUSCULE LATINE G, &lt;none&gt;, &lt;none&gt;, &lt;none&gt;</t>
  </si>
  <si>
    <t>// MINUSCULE LATINE H, MAJUSCULE LATINE H, &lt;none&gt;, &lt;none&gt;, &lt;none&gt;</t>
  </si>
  <si>
    <t>// MINUSCULE LATINE J, MAJUSCULE LATINE J, &lt;none&gt;, &lt;none&gt;, &lt;none&gt;</t>
  </si>
  <si>
    <t>// MINUSCULE LATINE K, MAJUSCULE LATINE K, &lt;none&gt;, &lt;none&gt;, &lt;none&gt;</t>
  </si>
  <si>
    <t>// MINUSCULE LATINE L, MAJUSCULE LATINE L, &lt;none&gt;, &lt;none&gt;, &lt;none&gt;</t>
  </si>
  <si>
    <t>// MINUSCULE LATINE M, MAJUSCULE LATINE M, &lt;none&gt;, &lt;none&gt;, &lt;none&gt;</t>
  </si>
  <si>
    <t>// MINUSCULE LATINE U ACCENT GRAVE, SYMBOLE POUR CENT, &lt;none&gt;, &lt;none&gt;, &lt;none&gt;</t>
  </si>
  <si>
    <t>// EXPOSANT CHIFFRE DEUX, &lt;none&gt;, &lt;none&gt;, &lt;none&gt;, &lt;none&gt;</t>
  </si>
  <si>
    <t>// ASTÉRISQUE, SYMBOLE MICRO, INFORMATION SEPARATOR FOUR, &lt;none&gt;, &lt;none&gt;</t>
  </si>
  <si>
    <t>// MINUSCULE LATINE W, MAJUSCULE LATINE W, &lt;none&gt;, &lt;none&gt;, &lt;none&gt;</t>
  </si>
  <si>
    <t>// MINUSCULE LATINE X, MAJUSCULE LATINE X, &lt;none&gt;, &lt;none&gt;, &lt;none&gt;</t>
  </si>
  <si>
    <t>// MINUSCULE LATINE C, MAJUSCULE LATINE C, &lt;none&gt;, &lt;none&gt;, &lt;none&gt;</t>
  </si>
  <si>
    <t>// MINUSCULE LATINE V, MAJUSCULE LATINE V, &lt;none&gt;, &lt;none&gt;, &lt;none&gt;</t>
  </si>
  <si>
    <t>// MINUSCULE LATINE B, MAJUSCULE LATINE B, &lt;none&gt;, &lt;none&gt;, &lt;none&gt;</t>
  </si>
  <si>
    <t>// MINUSCULE LATINE N, MAJUSCULE LATINE N, &lt;none&gt;, &lt;none&gt;, &lt;none&gt;</t>
  </si>
  <si>
    <t>// VIRGULE, POINT D’INTERROGATION, &lt;none&gt;, &lt;none&gt;, &lt;none&gt;</t>
  </si>
  <si>
    <t>// POINT-VIRGULE, POINT, &lt;none&gt;, &lt;none&gt;, &lt;none&gt;</t>
  </si>
  <si>
    <t>// DEUX-POINTS, OBLIQUE, &lt;none&gt;, &lt;none&gt;, &lt;none&gt;</t>
  </si>
  <si>
    <t>// POINT D’EXCLAMATION, SIGNE PARAGRAPHE, &lt;none&gt;, &lt;none&gt;, &lt;none&gt;</t>
  </si>
  <si>
    <t>// SIGNE INFÉRIEUR, SIGNE SUPÉRIEUR, INFORMATION SEPARATOR FOUR, &lt;none&gt;, &lt;none&gt;</t>
  </si>
  <si>
    <t>Colonne11</t>
  </si>
  <si>
    <t xml:space="preserve">// POINT, VIRGULE, , , </t>
  </si>
  <si>
    <t>"fr-FR"</t>
  </si>
  <si>
    <t>"0000040c"</t>
  </si>
  <si>
    <t>"ECHAP"</t>
  </si>
  <si>
    <t>"RET.ARR"</t>
  </si>
  <si>
    <t>"TAB"</t>
  </si>
  <si>
    <t>"ENTREE"</t>
  </si>
  <si>
    <t>"CTRL"</t>
  </si>
  <si>
    <t>"MAJ GAUCHE"</t>
  </si>
  <si>
    <t>"MAJ DROITE"</t>
  </si>
  <si>
    <t>"* (PAVE NUM.)"</t>
  </si>
  <si>
    <t>"ALT"</t>
  </si>
  <si>
    <t>"ESPACE"</t>
  </si>
  <si>
    <t>"VERR.MAJ"</t>
  </si>
  <si>
    <t>"F1"</t>
  </si>
  <si>
    <t>"F2"</t>
  </si>
  <si>
    <t>"F3"</t>
  </si>
  <si>
    <t>"F4"</t>
  </si>
  <si>
    <t>"F5"</t>
  </si>
  <si>
    <t>"F6"</t>
  </si>
  <si>
    <t>"F7"</t>
  </si>
  <si>
    <t>"F8"</t>
  </si>
  <si>
    <t>"F9"</t>
  </si>
  <si>
    <t>"F10"</t>
  </si>
  <si>
    <t>"PAUSE"</t>
  </si>
  <si>
    <t>"DEFIL"</t>
  </si>
  <si>
    <t>"7 (PAVE NUM.)"</t>
  </si>
  <si>
    <t>"8 (PAVE NUM.)"</t>
  </si>
  <si>
    <t>"9 (PAVE NUM.)"</t>
  </si>
  <si>
    <t>"- (PAVE NUM.)"</t>
  </si>
  <si>
    <t>"4 (PAVE NUM.)"</t>
  </si>
  <si>
    <t>"5 (PAVE NUM.)"</t>
  </si>
  <si>
    <t>"6 (PAVE NUM.)"</t>
  </si>
  <si>
    <t>"+ (PAVE NUM.)"</t>
  </si>
  <si>
    <t>"1 (PAVE NUM.)"</t>
  </si>
  <si>
    <t>"2 (PAVE NUM.)"</t>
  </si>
  <si>
    <t>"3 (PAVE NUM.)"</t>
  </si>
  <si>
    <t>"0 (PAVE NUM.)"</t>
  </si>
  <si>
    <t>". (PAVE NUM.)"</t>
  </si>
  <si>
    <t>"F11"</t>
  </si>
  <si>
    <t>"F12"</t>
  </si>
  <si>
    <t>"F13"</t>
  </si>
  <si>
    <t>"F14"</t>
  </si>
  <si>
    <t>"F15"</t>
  </si>
  <si>
    <t>"F16"</t>
  </si>
  <si>
    <t>"F17"</t>
  </si>
  <si>
    <t>"F18"</t>
  </si>
  <si>
    <t>"F19"</t>
  </si>
  <si>
    <t>"F20"</t>
  </si>
  <si>
    <t>"F21"</t>
  </si>
  <si>
    <t>"F22"</t>
  </si>
  <si>
    <t>"F23"</t>
  </si>
  <si>
    <t>"F24"</t>
  </si>
  <si>
    <t>"ENTREE (PAVE NUM.)"</t>
  </si>
  <si>
    <t>"CTRL DROITE"</t>
  </si>
  <si>
    <t>"/ (PAVE NUM.)"</t>
  </si>
  <si>
    <t>"IMPECR"</t>
  </si>
  <si>
    <t>"PRO"</t>
  </si>
  <si>
    <t>"VERR.NUM"</t>
  </si>
  <si>
    <t>"ATTN"</t>
  </si>
  <si>
    <t>"ORIGINE"</t>
  </si>
  <si>
    <t>"HAUT"</t>
  </si>
  <si>
    <t>"PG.PREC"</t>
  </si>
  <si>
    <t>"GAUCHE"</t>
  </si>
  <si>
    <t>"DROITE"</t>
  </si>
  <si>
    <t>"FIN"</t>
  </si>
  <si>
    <t>"BAS"</t>
  </si>
  <si>
    <t>"PG.SUIV"</t>
  </si>
  <si>
    <t>"INS"</t>
  </si>
  <si>
    <t>"SUPPR"</t>
  </si>
  <si>
    <t>"&lt;00&gt;"</t>
  </si>
  <si>
    <t>"AIDE"</t>
  </si>
  <si>
    <t>"WINDOWS GAUCHE"</t>
  </si>
  <si>
    <t>"WINDOWS DROITE"</t>
  </si>
  <si>
    <t>"APPLICATION"</t>
  </si>
  <si>
    <t>"TILDE"</t>
  </si>
  <si>
    <t>"ACCENT GRAVE"</t>
  </si>
  <si>
    <t>"ACCENT CIRCONFLEXE"</t>
  </si>
  <si>
    <t>"TRÉMA"</t>
  </si>
  <si>
    <t>"SÉLECTEUR DE GROUPE"</t>
  </si>
  <si>
    <t>2610</t>
  </si>
  <si>
    <t>2611</t>
  </si>
  <si>
    <t>€</t>
  </si>
  <si>
    <t>20AC</t>
  </si>
  <si>
    <t>00BC</t>
  </si>
  <si>
    <t>00BE</t>
  </si>
  <si>
    <t>00BD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</si>
  <si>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</si>
  <si>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</si>
  <si>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</si>
  <si>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</si>
  <si>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</si>
  <si>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</si>
  <si>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</si>
  <si>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</si>
  <si>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</si>
  <si>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</si>
  <si>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215A</t>
  </si>
  <si>
    <t>215B</t>
  </si>
  <si>
    <t>00DF</t>
  </si>
  <si>
    <t>1E9E</t>
  </si>
  <si>
    <t>00A0</t>
  </si>
  <si>
    <t>201E</t>
  </si>
  <si>
    <t>201F</t>
  </si>
  <si>
    <t>201B</t>
  </si>
  <si>
    <t>215C</t>
  </si>
  <si>
    <t>215D</t>
  </si>
  <si>
    <t>215E</t>
  </si>
  <si>
    <t>2044</t>
  </si>
  <si>
    <t>215F</t>
  </si>
  <si>
    <t>2190</t>
  </si>
  <si>
    <t>2199</t>
  </si>
  <si>
    <t>2193</t>
  </si>
  <si>
    <t>2198</t>
  </si>
  <si>
    <t>2194</t>
  </si>
  <si>
    <t>2192</t>
  </si>
  <si>
    <t>2196</t>
  </si>
  <si>
    <t>2191</t>
  </si>
  <si>
    <t>2197</t>
  </si>
  <si>
    <t>2195</t>
  </si>
  <si>
    <t>2259</t>
  </si>
  <si>
    <t>2261</t>
  </si>
  <si>
    <t>2260</t>
  </si>
  <si>
    <t>2243</t>
  </si>
  <si>
    <t>017F</t>
  </si>
  <si>
    <t>2003</t>
  </si>
  <si>
    <t>0160</t>
  </si>
  <si>
    <t>0161</t>
  </si>
  <si>
    <t>00A6</t>
  </si>
  <si>
    <t>00B1</t>
  </si>
  <si>
    <t>2020</t>
  </si>
  <si>
    <t>2021</t>
  </si>
  <si>
    <t>00A5</t>
  </si>
  <si>
    <t>2717</t>
  </si>
  <si>
    <t>2718</t>
  </si>
  <si>
    <t>2713</t>
  </si>
  <si>
    <t>2714</t>
  </si>
  <si>
    <t>222A</t>
  </si>
  <si>
    <t>2229</t>
  </si>
  <si>
    <t>2307</t>
  </si>
  <si>
    <t>299A</t>
  </si>
  <si>
    <t>2E3E</t>
  </si>
  <si>
    <t>// MAJUSCULE LATINE E ACCENT AIGU, CHIFFRE DEUX</t>
  </si>
  <si>
    <t>// MAJUSCULE LATINE E ACCENT GRAVE, CHIFFRE SEPT</t>
  </si>
  <si>
    <t>// MAJUSCULE LATINE C CÉDILLE, CHIFFRE NEUF</t>
  </si>
  <si>
    <t>// MAJUSCULE LATINE A ACCENT GRAVE, CHIFFRE ZÉRO</t>
  </si>
  <si>
    <t>// MAJUSCULE LATINE U ACCENT GRAVE, SYMBOLE POUR CENT</t>
  </si>
  <si>
    <t>// a -&gt; ã</t>
  </si>
  <si>
    <t>// A -&gt; Ã</t>
  </si>
  <si>
    <t>// b -&gt; ⅘</t>
  </si>
  <si>
    <t>// B -&gt; ⅘</t>
  </si>
  <si>
    <t>// c -&gt;  </t>
  </si>
  <si>
    <t>// C -&gt;  </t>
  </si>
  <si>
    <t>// e -&gt; ᵉ</t>
  </si>
  <si>
    <t>// g -&gt; ⅗</t>
  </si>
  <si>
    <t>// G -&gt; ⅗</t>
  </si>
  <si>
    <t>// n -&gt; ñ</t>
  </si>
  <si>
    <t>// N -&gt; Ñ</t>
  </si>
  <si>
    <t>// o -&gt; õ</t>
  </si>
  <si>
    <t>// O -&gt; Õ</t>
  </si>
  <si>
    <t>// r -&gt; ¾</t>
  </si>
  <si>
    <t>// R -&gt; ¾</t>
  </si>
  <si>
    <t>// t -&gt; ⅖</t>
  </si>
  <si>
    <t>// T -&gt; ⅖</t>
  </si>
  <si>
    <t>// u -&gt; ∪</t>
  </si>
  <si>
    <t>// U -&gt; ∩</t>
  </si>
  <si>
    <t>// v -&gt; ✓</t>
  </si>
  <si>
    <t>// V -&gt; ✔</t>
  </si>
  <si>
    <t>// x -&gt; ✗</t>
  </si>
  <si>
    <t>// X -&gt; ✘</t>
  </si>
  <si>
    <t>// z -&gt; ⅔</t>
  </si>
  <si>
    <t>// Z -&gt; ⅔</t>
  </si>
  <si>
    <t>// É -&gt; É</t>
  </si>
  <si>
    <t>// È -&gt; È</t>
  </si>
  <si>
    <t>// Ç -&gt; Ç</t>
  </si>
  <si>
    <t>// À -&gt; À</t>
  </si>
  <si>
    <t>// Ù -&gt; Ù</t>
  </si>
  <si>
    <t>// " -&gt; “</t>
  </si>
  <si>
    <t>// ' -&gt; ‘</t>
  </si>
  <si>
    <t>// = -&gt; ≃</t>
  </si>
  <si>
    <t>// 1 -&gt; ⅟</t>
  </si>
  <si>
    <t>// 2 -&gt; ½</t>
  </si>
  <si>
    <t>// 3 -&gt; ⅓</t>
  </si>
  <si>
    <t>// 4 -&gt; ¼</t>
  </si>
  <si>
    <t>// 5 -&gt; ⅕</t>
  </si>
  <si>
    <t>// 6 -&gt; ⅙</t>
  </si>
  <si>
    <t>// 7 -&gt; ⅐</t>
  </si>
  <si>
    <t>// 8 -&gt; ⅛</t>
  </si>
  <si>
    <t>// 9 -&gt; ⅑</t>
  </si>
  <si>
    <t>// 0 -&gt; ⅒</t>
  </si>
  <si>
    <t>// ~ -&gt; ~</t>
  </si>
  <si>
    <t>// | -&gt; ⌇</t>
  </si>
  <si>
    <t>// ` -&gt; `</t>
  </si>
  <si>
    <t>// ^ -&gt; ^</t>
  </si>
  <si>
    <t>// € -&gt; ᵉ</t>
  </si>
  <si>
    <t>// / -&gt; ⁄</t>
  </si>
  <si>
    <t>//   -&gt; ~</t>
  </si>
  <si>
    <t>// a -&gt; à</t>
  </si>
  <si>
    <t>// A -&gt; À</t>
  </si>
  <si>
    <t>// e -&gt; è</t>
  </si>
  <si>
    <t>// E -&gt; È</t>
  </si>
  <si>
    <t>// i -&gt; ì</t>
  </si>
  <si>
    <t>// I -&gt; Ì</t>
  </si>
  <si>
    <t>// o -&gt; ò</t>
  </si>
  <si>
    <t>// O -&gt; Ò</t>
  </si>
  <si>
    <t>// u -&gt; ù</t>
  </si>
  <si>
    <t>// U -&gt; Ù</t>
  </si>
  <si>
    <t>// = -&gt; ≠</t>
  </si>
  <si>
    <t>// 1 -&gt; ↙</t>
  </si>
  <si>
    <t>// 2 -&gt; ↓</t>
  </si>
  <si>
    <t>// 3 -&gt; ↘</t>
  </si>
  <si>
    <t>// 4 -&gt; ←</t>
  </si>
  <si>
    <t>// 5 -&gt; ↔</t>
  </si>
  <si>
    <t>// 6 -&gt; →</t>
  </si>
  <si>
    <t>// 7 -&gt; ↖</t>
  </si>
  <si>
    <t>// 8 -&gt; ↑</t>
  </si>
  <si>
    <t>// 9 -&gt; ↗</t>
  </si>
  <si>
    <t>// 0 -&gt; ↕</t>
  </si>
  <si>
    <t>// | -&gt; ⸾</t>
  </si>
  <si>
    <t>//   -&gt; `</t>
  </si>
  <si>
    <t>// a -&gt; â</t>
  </si>
  <si>
    <t>// A -&gt; Â</t>
  </si>
  <si>
    <t>// d -&gt; ᵈ</t>
  </si>
  <si>
    <t>// D -&gt; ᵈ</t>
  </si>
  <si>
    <t>// e -&gt; ê</t>
  </si>
  <si>
    <t>// E -&gt; Ê</t>
  </si>
  <si>
    <t>// i -&gt; î</t>
  </si>
  <si>
    <t>// I -&gt; Î</t>
  </si>
  <si>
    <t>// j -&gt; ĳ</t>
  </si>
  <si>
    <t>// J -&gt; Ĳ</t>
  </si>
  <si>
    <t>// k -&gt;  </t>
  </si>
  <si>
    <t>// K -&gt;  </t>
  </si>
  <si>
    <t>// l -&gt; ˡ</t>
  </si>
  <si>
    <t>// L -&gt; ˡ</t>
  </si>
  <si>
    <t>// m -&gt; ᵐ</t>
  </si>
  <si>
    <t>// M -&gt; ᵐ</t>
  </si>
  <si>
    <t>// n -&gt; ⁿ</t>
  </si>
  <si>
    <t>// N -&gt; ⁿ</t>
  </si>
  <si>
    <t>// o -&gt; ô</t>
  </si>
  <si>
    <t>// O -&gt; Ô</t>
  </si>
  <si>
    <t>// p -&gt; œ</t>
  </si>
  <si>
    <t>// P -&gt; Œ</t>
  </si>
  <si>
    <t>// q -&gt; ᵒ</t>
  </si>
  <si>
    <t>// Q -&gt; ᵒ</t>
  </si>
  <si>
    <t>// r -&gt; ʳ</t>
  </si>
  <si>
    <t>// R -&gt; ʳ</t>
  </si>
  <si>
    <t>// s -&gt; ˢ</t>
  </si>
  <si>
    <t>// S -&gt; ˢ</t>
  </si>
  <si>
    <t>// t -&gt; †</t>
  </si>
  <si>
    <t>// T -&gt; †</t>
  </si>
  <si>
    <t>// u -&gt; û</t>
  </si>
  <si>
    <t>// U -&gt; Û</t>
  </si>
  <si>
    <t>// z -&gt; ß</t>
  </si>
  <si>
    <t>// Z -&gt; ẞ</t>
  </si>
  <si>
    <t>// é -&gt; É</t>
  </si>
  <si>
    <t>// è -&gt; È</t>
  </si>
  <si>
    <t>// ç -&gt; Ç</t>
  </si>
  <si>
    <t>// à -&gt; À</t>
  </si>
  <si>
    <t>// ù -&gt; Ù</t>
  </si>
  <si>
    <t>// ² -&gt; ³</t>
  </si>
  <si>
    <t>// &amp; -&gt; ~</t>
  </si>
  <si>
    <t>// " -&gt; ”</t>
  </si>
  <si>
    <t>// ' -&gt; ’</t>
  </si>
  <si>
    <t>// ( -&gt; «</t>
  </si>
  <si>
    <t>// - -&gt; ‑</t>
  </si>
  <si>
    <t>// _ -&gt; –</t>
  </si>
  <si>
    <t>// ) -&gt; »</t>
  </si>
  <si>
    <t>// = -&gt; ≙</t>
  </si>
  <si>
    <t>// 1 -&gt; ¹</t>
  </si>
  <si>
    <t>// 2 -&gt; ²</t>
  </si>
  <si>
    <t>// 3 -&gt; ³</t>
  </si>
  <si>
    <t>// 4 -&gt; ⁴</t>
  </si>
  <si>
    <t>// 5 -&gt; ⁵</t>
  </si>
  <si>
    <t>// 6 -&gt; ⁶</t>
  </si>
  <si>
    <t>// 7 -&gt; ⁷</t>
  </si>
  <si>
    <t>// 8 -&gt; ⁸</t>
  </si>
  <si>
    <t>// 9 -&gt; ⁹</t>
  </si>
  <si>
    <t>// 0 -&gt; ⁰</t>
  </si>
  <si>
    <t>// ° -&gt; ᵒ</t>
  </si>
  <si>
    <t>// | -&gt; ⦚</t>
  </si>
  <si>
    <t>// $ -&gt; ſ</t>
  </si>
  <si>
    <t>// &lt; -&gt; «</t>
  </si>
  <si>
    <t>// &gt; -&gt; »</t>
  </si>
  <si>
    <t>//   -&gt;  </t>
  </si>
  <si>
    <t>// a -&gt; ä</t>
  </si>
  <si>
    <t>// A -&gt; Ä</t>
  </si>
  <si>
    <t>// e -&gt; ë</t>
  </si>
  <si>
    <t>// E -&gt; Ë</t>
  </si>
  <si>
    <t>// j -&gt; ⁱ</t>
  </si>
  <si>
    <t>// o -&gt; ö</t>
  </si>
  <si>
    <t>// O -&gt; Ö</t>
  </si>
  <si>
    <t>// s -&gt; ß</t>
  </si>
  <si>
    <t>// S -&gt; ẞ</t>
  </si>
  <si>
    <t>// u -&gt; ü</t>
  </si>
  <si>
    <t>// U -&gt; Ü</t>
  </si>
  <si>
    <t>// y -&gt; ÿ</t>
  </si>
  <si>
    <t>// Y -&gt; Ÿ</t>
  </si>
  <si>
    <t>// ç -&gt; ø</t>
  </si>
  <si>
    <t>// Ç -&gt; Ø</t>
  </si>
  <si>
    <t>// à -&gt; å</t>
  </si>
  <si>
    <t>// À -&gt; Å</t>
  </si>
  <si>
    <t>// ù -&gt; ů</t>
  </si>
  <si>
    <t>// Ù -&gt; Ů</t>
  </si>
  <si>
    <t>// " -&gt; „</t>
  </si>
  <si>
    <t>// ( -&gt; ‹</t>
  </si>
  <si>
    <t>// - -&gt; ‐</t>
  </si>
  <si>
    <t>// _ -&gt; —</t>
  </si>
  <si>
    <t>// ) -&gt; ›</t>
  </si>
  <si>
    <t>// = -&gt; ≡</t>
  </si>
  <si>
    <t>// 1 -&gt; ₁</t>
  </si>
  <si>
    <t>// 2 -&gt; ₂</t>
  </si>
  <si>
    <t>// 3 -&gt; ₃</t>
  </si>
  <si>
    <t>// 4 -&gt; ₄</t>
  </si>
  <si>
    <t>// 5 -&gt; ₅</t>
  </si>
  <si>
    <t>// 6 -&gt; ₆</t>
  </si>
  <si>
    <t>// 7 -&gt; ₇</t>
  </si>
  <si>
    <t>// 8 -&gt; ₈</t>
  </si>
  <si>
    <t>// 9 -&gt; ₉</t>
  </si>
  <si>
    <t>// 0 -&gt; ₀</t>
  </si>
  <si>
    <t>// + -&gt; ±</t>
  </si>
  <si>
    <t>// | -&gt; ¦</t>
  </si>
  <si>
    <t>// &lt; -&gt; ‹</t>
  </si>
  <si>
    <t>// &gt; -&gt; ›</t>
  </si>
  <si>
    <t>// a -&gt; æ</t>
  </si>
  <si>
    <t>// A -&gt; Æ</t>
  </si>
  <si>
    <t>// E -&gt; ᵉ</t>
  </si>
  <si>
    <t>// i -&gt; ⁱ</t>
  </si>
  <si>
    <t>// I -&gt; ⁱ</t>
  </si>
  <si>
    <t>// o -&gt; œ</t>
  </si>
  <si>
    <t>// O -&gt; Œ</t>
  </si>
  <si>
    <t>Disposition de clavier rétrocompatible pour le clavier AZERTY</t>
  </si>
  <si>
    <t>fourni avec Windows pour la France et les pays de la Francophonie</t>
  </si>
  <si>
    <t>utilisant le même clavier</t>
  </si>
  <si>
    <t xml:space="preserve">Les places non allouées dans les touches mortes sont </t>
  </si>
  <si>
    <t>remplies automatiquement avec les caractères de base.</t>
  </si>
  <si>
    <t>2612</t>
  </si>
  <si>
    <t>00D7</t>
  </si>
  <si>
    <t>00F7</t>
  </si>
  <si>
    <t>2212</t>
  </si>
  <si>
    <t>2026</t>
  </si>
  <si>
    <t>00A1</t>
  </si>
  <si>
    <t>00BF</t>
  </si>
  <si>
    <t>00B7</t>
  </si>
  <si>
    <t>00B6</t>
  </si>
  <si>
    <t>0300</t>
  </si>
  <si>
    <t>0302</t>
  </si>
  <si>
    <t>0308</t>
  </si>
  <si>
    <t>0303</t>
  </si>
  <si>
    <t>02BC</t>
  </si>
  <si>
    <t>2264</t>
  </si>
  <si>
    <t>2265</t>
  </si>
  <si>
    <t>2A7D</t>
  </si>
  <si>
    <t>2A7E</t>
  </si>
  <si>
    <t>02BB</t>
  </si>
  <si>
    <t>0301</t>
  </si>
  <si>
    <t>0304</t>
  </si>
  <si>
    <t>0306</t>
  </si>
  <si>
    <t>0311</t>
  </si>
  <si>
    <t>0307</t>
  </si>
  <si>
    <t>0309</t>
  </si>
  <si>
    <t>030A</t>
  </si>
  <si>
    <t>030B</t>
  </si>
  <si>
    <t>030C</t>
  </si>
  <si>
    <t>0328</t>
  </si>
  <si>
    <t>0326</t>
  </si>
  <si>
    <t>0327</t>
  </si>
  <si>
    <t>2042</t>
  </si>
  <si>
    <t>2022</t>
  </si>
  <si>
    <t>2033</t>
  </si>
  <si>
    <t>2032</t>
  </si>
  <si>
    <t>2329</t>
  </si>
  <si>
    <t>232A</t>
  </si>
  <si>
    <t>266F</t>
  </si>
  <si>
    <t>266E</t>
  </si>
  <si>
    <t>266D</t>
  </si>
  <si>
    <t>2669</t>
  </si>
  <si>
    <t>266A</t>
  </si>
  <si>
    <t>266B</t>
  </si>
  <si>
    <t>266C</t>
  </si>
  <si>
    <t>2248</t>
  </si>
  <si>
    <t>025B</t>
  </si>
  <si>
    <t>0190</t>
  </si>
  <si>
    <t>0254</t>
  </si>
  <si>
    <t>0186</t>
  </si>
  <si>
    <t>00FE</t>
  </si>
  <si>
    <t>00DE</t>
  </si>
  <si>
    <t>00F0</t>
  </si>
  <si>
    <t>00D0</t>
  </si>
  <si>
    <t>014B</t>
  </si>
  <si>
    <t>014A</t>
  </si>
  <si>
    <t>0272</t>
  </si>
  <si>
    <t>019D</t>
  </si>
  <si>
    <t>0111</t>
  </si>
  <si>
    <t>0110</t>
  </si>
  <si>
    <t>0127</t>
  </si>
  <si>
    <t>0126</t>
  </si>
  <si>
    <t>0140</t>
  </si>
  <si>
    <t>013F</t>
  </si>
  <si>
    <t>0142</t>
  </si>
  <si>
    <t>0141</t>
  </si>
  <si>
    <t>019A</t>
  </si>
  <si>
    <t>023D</t>
  </si>
  <si>
    <t>0131</t>
  </si>
  <si>
    <t>0130</t>
  </si>
  <si>
    <t>2015</t>
  </si>
  <si>
    <t>276E</t>
  </si>
  <si>
    <t>276F</t>
  </si>
  <si>
    <t>2300</t>
  </si>
  <si>
    <t>2205</t>
  </si>
  <si>
    <t>221A</t>
  </si>
  <si>
    <t>221B</t>
  </si>
  <si>
    <t>203B</t>
  </si>
  <si>
    <t>0292</t>
  </si>
  <si>
    <t>01B7</t>
  </si>
  <si>
    <t>0259</t>
  </si>
  <si>
    <t>018F</t>
  </si>
  <si>
    <t>03B8</t>
  </si>
  <si>
    <t>0398</t>
  </si>
  <si>
    <t>00A9</t>
  </si>
  <si>
    <t>00AE</t>
  </si>
  <si>
    <t>2122</t>
  </si>
  <si>
    <t>00AA</t>
  </si>
  <si>
    <t>00BA</t>
  </si>
  <si>
    <t>0323</t>
  </si>
  <si>
    <t>0331</t>
  </si>
  <si>
    <t>030F</t>
  </si>
  <si>
    <t>2030</t>
  </si>
  <si>
    <t>2031</t>
  </si>
  <si>
    <t>221E</t>
  </si>
  <si>
    <t>00A2</t>
  </si>
  <si>
    <t>00AD</t>
  </si>
  <si>
    <t>2116</t>
  </si>
  <si>
    <t>// d -&gt; ⌀</t>
  </si>
  <si>
    <t>// D -&gt; ⌀</t>
  </si>
  <si>
    <t>// f -&gt; ª</t>
  </si>
  <si>
    <t>// F -&gt; ª</t>
  </si>
  <si>
    <t>// l -&gt; ŀ</t>
  </si>
  <si>
    <t>// L -&gt; Ŀ</t>
  </si>
  <si>
    <t>// m -&gt; º</t>
  </si>
  <si>
    <t>// M -&gt; º</t>
  </si>
  <si>
    <t>// è -&gt; ɛ</t>
  </si>
  <si>
    <t>// È -&gt; Ɛ</t>
  </si>
  <si>
    <t>// ç -&gt; ɔ</t>
  </si>
  <si>
    <t>// Ç -&gt; Ɔ</t>
  </si>
  <si>
    <t>// &amp; -&gt; ∞</t>
  </si>
  <si>
    <t>// " -&gt; ″</t>
  </si>
  <si>
    <t>// ' -&gt; ′</t>
  </si>
  <si>
    <t>// ° -&gt; ̊</t>
  </si>
  <si>
    <t>// { -&gt; 〈</t>
  </si>
  <si>
    <t>// [ -&gt; ♬</t>
  </si>
  <si>
    <t>// @ -&gt; ⌀</t>
  </si>
  <si>
    <t>// } -&gt; 〉</t>
  </si>
  <si>
    <t>// $ -&gt; ¢</t>
  </si>
  <si>
    <t>// &lt; -&gt; ⩽</t>
  </si>
  <si>
    <t>// &gt; -&gt; ⩾</t>
  </si>
  <si>
    <t>// , -&gt; ̧</t>
  </si>
  <si>
    <t>// ! -&gt; ¡</t>
  </si>
  <si>
    <t>// ? -&gt; ¿</t>
  </si>
  <si>
    <t>// . -&gt; ·</t>
  </si>
  <si>
    <t>// b -&gt; ̑</t>
  </si>
  <si>
    <t>// B -&gt; ̑</t>
  </si>
  <si>
    <t>// c -&gt; ©</t>
  </si>
  <si>
    <t>// C -&gt; ©</t>
  </si>
  <si>
    <t>// d -&gt; đ</t>
  </si>
  <si>
    <t>// D -&gt; Đ</t>
  </si>
  <si>
    <t>// h -&gt; ħ</t>
  </si>
  <si>
    <t>// H -&gt; Ħ</t>
  </si>
  <si>
    <t>// l -&gt; ł</t>
  </si>
  <si>
    <t>// L -&gt; Ł</t>
  </si>
  <si>
    <t>// m -&gt; ™</t>
  </si>
  <si>
    <t>// M -&gt; ™</t>
  </si>
  <si>
    <t>// n -&gt; ɲ</t>
  </si>
  <si>
    <t>// N -&gt; Ɲ</t>
  </si>
  <si>
    <t>// r -&gt; ®</t>
  </si>
  <si>
    <t>// R -&gt; ®</t>
  </si>
  <si>
    <t>// t -&gt; θ</t>
  </si>
  <si>
    <t>// T -&gt; Θ</t>
  </si>
  <si>
    <t>// ² -&gt; ̏</t>
  </si>
  <si>
    <t>// ° -&gt; №</t>
  </si>
  <si>
    <t>// # -&gt; ♭</t>
  </si>
  <si>
    <t>// [ -&gt; ♫</t>
  </si>
  <si>
    <t>// \ -&gt; ‛</t>
  </si>
  <si>
    <t>// ^ -&gt; ‟</t>
  </si>
  <si>
    <t>// @ -&gt; ∅</t>
  </si>
  <si>
    <t>// &lt; -&gt; ≤</t>
  </si>
  <si>
    <t>// &gt; -&gt; ≥</t>
  </si>
  <si>
    <t>// , -&gt; ̦</t>
  </si>
  <si>
    <t>// ? -&gt; ̉</t>
  </si>
  <si>
    <t>// . -&gt; ̣</t>
  </si>
  <si>
    <t>// / -&gt; √</t>
  </si>
  <si>
    <t>// § -&gt; ∛</t>
  </si>
  <si>
    <t>// b -&gt; æ</t>
  </si>
  <si>
    <t>// B -&gt; Æ</t>
  </si>
  <si>
    <t>// h -&gt; ̌</t>
  </si>
  <si>
    <t>// H -&gt; ̌</t>
  </si>
  <si>
    <t>// x -&gt; »</t>
  </si>
  <si>
    <t>// X -&gt; »</t>
  </si>
  <si>
    <t>// z -&gt; ʒ</t>
  </si>
  <si>
    <t>// Z -&gt; Ʒ</t>
  </si>
  <si>
    <t>// - -&gt; −</t>
  </si>
  <si>
    <t>// ~ -&gt; ≃</t>
  </si>
  <si>
    <t>// # -&gt; ♯</t>
  </si>
  <si>
    <t>// { -&gt; ❮</t>
  </si>
  <si>
    <t>// } -&gt; ❯</t>
  </si>
  <si>
    <t>// % -&gt; ‰</t>
  </si>
  <si>
    <t>// * -&gt; ×</t>
  </si>
  <si>
    <t>// , -&gt; ʼ</t>
  </si>
  <si>
    <t>// ; -&gt; ·</t>
  </si>
  <si>
    <t>// : -&gt; …</t>
  </si>
  <si>
    <t>// / -&gt; ÷</t>
  </si>
  <si>
    <t>// § -&gt; ¶</t>
  </si>
  <si>
    <t>// b -&gt; ̆</t>
  </si>
  <si>
    <t>// B -&gt; ̆</t>
  </si>
  <si>
    <t>// d -&gt; ð</t>
  </si>
  <si>
    <t>// D -&gt; Ð</t>
  </si>
  <si>
    <t>// J -&gt; ⁱ</t>
  </si>
  <si>
    <t>// k -&gt; ́</t>
  </si>
  <si>
    <t>// K -&gt; ́</t>
  </si>
  <si>
    <t>// l -&gt; ƚ</t>
  </si>
  <si>
    <t>// L -&gt; Ƚ</t>
  </si>
  <si>
    <t>// m -&gt; ̄</t>
  </si>
  <si>
    <t>// M -&gt; ̄</t>
  </si>
  <si>
    <t>// n -&gt; ŋ</t>
  </si>
  <si>
    <t>// N -&gt; Ŋ</t>
  </si>
  <si>
    <t>// p -&gt; ̇</t>
  </si>
  <si>
    <t>// P -&gt; ̇</t>
  </si>
  <si>
    <t>// t -&gt; þ</t>
  </si>
  <si>
    <t>// T -&gt; Þ</t>
  </si>
  <si>
    <t>// v -&gt; ☑</t>
  </si>
  <si>
    <t>// V -&gt; ☑</t>
  </si>
  <si>
    <t>// w -&gt; ə</t>
  </si>
  <si>
    <t>// W -&gt; Ə</t>
  </si>
  <si>
    <t>// x -&gt; ☒</t>
  </si>
  <si>
    <t>// X -&gt; ☒</t>
  </si>
  <si>
    <t>// ~ -&gt; ≈</t>
  </si>
  <si>
    <t>// # -&gt; ♮</t>
  </si>
  <si>
    <t>// [ -&gt; ♪</t>
  </si>
  <si>
    <t>// $ -&gt; ∞</t>
  </si>
  <si>
    <t>// £ -&gt; ¥</t>
  </si>
  <si>
    <t>// % -&gt; ‱</t>
  </si>
  <si>
    <t>// * -&gt; ⁂</t>
  </si>
  <si>
    <t>// , -&gt; ʻ</t>
  </si>
  <si>
    <t>// : -&gt; ※</t>
  </si>
  <si>
    <t>// . -&gt; …</t>
  </si>
  <si>
    <t>// g -&gt; ŋ</t>
  </si>
  <si>
    <t>// G -&gt; Ŋ</t>
  </si>
  <si>
    <t>// y -&gt; ɲ</t>
  </si>
  <si>
    <t>// Y -&gt; Ɲ</t>
  </si>
  <si>
    <t>202E</t>
  </si>
  <si>
    <t>202f</t>
  </si>
  <si>
    <t>// ESPACE, ESPACE, &lt;none&gt;, SÉLECTEUR DE GROUPE, ESPACE FINE INSÉCABLE</t>
  </si>
  <si>
    <t>E000</t>
  </si>
  <si>
    <t>E001</t>
  </si>
  <si>
    <t>E002</t>
  </si>
  <si>
    <t>E003</t>
  </si>
  <si>
    <t>E004</t>
  </si>
  <si>
    <t>E005</t>
  </si>
  <si>
    <t>279C</t>
  </si>
  <si>
    <t>2794</t>
  </si>
  <si>
    <t>03BC</t>
  </si>
  <si>
    <t>03B1</t>
  </si>
  <si>
    <t>03B2</t>
  </si>
  <si>
    <t>03B3</t>
  </si>
  <si>
    <t>03B4</t>
  </si>
  <si>
    <t>2731</t>
  </si>
  <si>
    <t>20A2</t>
  </si>
  <si>
    <t>20A1</t>
  </si>
  <si>
    <t>20A6</t>
  </si>
  <si>
    <t>20AB</t>
  </si>
  <si>
    <t>20B5</t>
  </si>
  <si>
    <t>20B1</t>
  </si>
  <si>
    <t>20B4</t>
  </si>
  <si>
    <t>20A5</t>
  </si>
  <si>
    <t>20B2</t>
  </si>
  <si>
    <t>20B9</t>
  </si>
  <si>
    <t>20BA</t>
  </si>
  <si>
    <t>2052</t>
  </si>
  <si>
    <t>2751</t>
  </si>
  <si>
    <t>2752</t>
  </si>
  <si>
    <t>274F</t>
  </si>
  <si>
    <t>2750</t>
  </si>
  <si>
    <t>274D</t>
  </si>
  <si>
    <t>2B55</t>
  </si>
  <si>
    <t>202C</t>
  </si>
  <si>
    <t>2060</t>
  </si>
  <si>
    <t>200C</t>
  </si>
  <si>
    <t>200D</t>
  </si>
  <si>
    <t>Importation</t>
  </si>
  <si>
    <t>Coller des fichiers texte avec des doubles guillemets génériques</t>
  </si>
  <si>
    <t>d’abord ici en utilisant l’Assistant d’importation,</t>
  </si>
  <si>
    <t>avec les options suivantes :</t>
  </si>
  <si>
    <t>Séparateurs : ☑ Tabulations</t>
  </si>
  <si>
    <t>Identificateurs de texte : {aucun}</t>
  </si>
  <si>
    <t>Format des données : Texte (partout)</t>
  </si>
  <si>
    <t>0109</t>
  </si>
  <si>
    <t>0108</t>
  </si>
  <si>
    <t>011D</t>
  </si>
  <si>
    <t>011C</t>
  </si>
  <si>
    <t>0125</t>
  </si>
  <si>
    <t>0124</t>
  </si>
  <si>
    <t>0135</t>
  </si>
  <si>
    <t>0134</t>
  </si>
  <si>
    <t>015D</t>
  </si>
  <si>
    <t>015C</t>
  </si>
  <si>
    <t>0175</t>
  </si>
  <si>
    <t>0174</t>
  </si>
  <si>
    <t>0177</t>
  </si>
  <si>
    <t>0176</t>
  </si>
  <si>
    <t>1E91</t>
  </si>
  <si>
    <t>1E90</t>
  </si>
  <si>
    <t>1E27</t>
  </si>
  <si>
    <t>1E26</t>
  </si>
  <si>
    <t>00EF</t>
  </si>
  <si>
    <t>00CF</t>
  </si>
  <si>
    <t>1E97</t>
  </si>
  <si>
    <t>1E85</t>
  </si>
  <si>
    <t>1E84</t>
  </si>
  <si>
    <t>1E8D</t>
  </si>
  <si>
    <t>1E8C</t>
  </si>
  <si>
    <t>01F9</t>
  </si>
  <si>
    <t>01F8</t>
  </si>
  <si>
    <t>1E81</t>
  </si>
  <si>
    <t>1E80</t>
  </si>
  <si>
    <t>1EF3</t>
  </si>
  <si>
    <t>1EF2</t>
  </si>
  <si>
    <t>1EBD</t>
  </si>
  <si>
    <t>1EBC</t>
  </si>
  <si>
    <t>0129</t>
  </si>
  <si>
    <t>0128</t>
  </si>
  <si>
    <t>0169</t>
  </si>
  <si>
    <t>0168</t>
  </si>
  <si>
    <t>1E7D</t>
  </si>
  <si>
    <t>1E7C</t>
  </si>
  <si>
    <t>1EF9</t>
  </si>
  <si>
    <t>1EF8</t>
  </si>
  <si>
    <t>0159</t>
  </si>
  <si>
    <t>0158</t>
  </si>
  <si>
    <t>utilitaire gratuit disponible sur le site de Microsoft.</t>
  </si>
  <si>
    <t>Caractères morts (@) : maximum U+0FFF (limitation MSKLC non applicable en cas d’utilisation directe de KbdUTool)</t>
  </si>
  <si>
    <t>= format du Microsoft Keyboard Layout Creator (MSKLC),</t>
  </si>
  <si>
    <t>Cette source est à enregistrer avec l’extension .klc</t>
  </si>
  <si>
    <t>http://dispoclavier.com/caras/index.html</t>
  </si>
  <si>
    <t>GroupeNom</t>
  </si>
  <si>
    <t>CircoNom</t>
  </si>
  <si>
    <t>GraveNom</t>
  </si>
  <si>
    <t>TildeNom</t>
  </si>
  <si>
    <t>TrémaNom</t>
  </si>
  <si>
    <t>GroupeCar</t>
  </si>
  <si>
    <t>CircoCar</t>
  </si>
  <si>
    <t>TrémaCar</t>
  </si>
  <si>
    <t>GraveCar</t>
  </si>
  <si>
    <t>TildeCar</t>
  </si>
  <si>
    <t>214B</t>
  </si>
  <si>
    <t>21D3</t>
  </si>
  <si>
    <t>21D8</t>
  </si>
  <si>
    <t>21D0</t>
  </si>
  <si>
    <t>21D4</t>
  </si>
  <si>
    <t>21D2</t>
  </si>
  <si>
    <t>21D6</t>
  </si>
  <si>
    <t>21D1</t>
  </si>
  <si>
    <t>21D7</t>
  </si>
  <si>
    <t>21D5</t>
  </si>
  <si>
    <t>21D9</t>
  </si>
  <si>
    <t>2795</t>
  </si>
  <si>
    <t>2295</t>
  </si>
  <si>
    <t>207A</t>
  </si>
  <si>
    <t>2317</t>
  </si>
  <si>
    <t>00B4</t>
  </si>
  <si>
    <t>02BF</t>
  </si>
  <si>
    <t>02BE</t>
  </si>
  <si>
    <t>0192</t>
  </si>
  <si>
    <t>222B</t>
  </si>
  <si>
    <t>0335</t>
  </si>
  <si>
    <t>0336</t>
  </si>
  <si>
    <t>03C9</t>
  </si>
  <si>
    <t>03A9</t>
  </si>
  <si>
    <t>00F3</t>
  </si>
  <si>
    <t>00D3</t>
  </si>
  <si>
    <t>00E1</t>
  </si>
  <si>
    <t>00C1</t>
  </si>
  <si>
    <t>00FA</t>
  </si>
  <si>
    <t>00DA</t>
  </si>
  <si>
    <t>27E9</t>
  </si>
  <si>
    <t>27E8</t>
  </si>
  <si>
    <t>27E6</t>
  </si>
  <si>
    <t>27E7</t>
  </si>
  <si>
    <t>25CC</t>
  </si>
  <si>
    <t>25CB</t>
  </si>
  <si>
    <t>25C9</t>
  </si>
  <si>
    <t>25C0</t>
  </si>
  <si>
    <t>25B6</t>
  </si>
  <si>
    <t>25A7</t>
  </si>
  <si>
    <t>25A8</t>
  </si>
  <si>
    <t>00AF</t>
  </si>
  <si>
    <t>00ED</t>
  </si>
  <si>
    <t>00CD</t>
  </si>
  <si>
    <t>2762</t>
  </si>
  <si>
    <t>2763</t>
  </si>
  <si>
    <t>2051</t>
  </si>
  <si>
    <t>203D</t>
  </si>
  <si>
    <t>203E</t>
  </si>
  <si>
    <t>2023</t>
  </si>
  <si>
    <t>2016</t>
  </si>
  <si>
    <t>200A</t>
  </si>
  <si>
    <t>2600</t>
  </si>
  <si>
    <t>2601</t>
  </si>
  <si>
    <t>2607</t>
  </si>
  <si>
    <t>2700</t>
  </si>
  <si>
    <t>2702</t>
  </si>
  <si>
    <t>270F</t>
  </si>
  <si>
    <t>270E</t>
  </si>
  <si>
    <t>2728</t>
  </si>
  <si>
    <t>2744</t>
  </si>
  <si>
    <t>275D</t>
  </si>
  <si>
    <t>275E</t>
  </si>
  <si>
    <t>275C</t>
  </si>
  <si>
    <t>2757</t>
  </si>
  <si>
    <t>2764</t>
  </si>
  <si>
    <t>263A</t>
  </si>
  <si>
    <t>263B</t>
  </si>
  <si>
    <t>0305</t>
  </si>
  <si>
    <t>27B2</t>
  </si>
  <si>
    <t>2740</t>
  </si>
  <si>
    <t>2727</t>
  </si>
  <si>
    <t>// e -&gt; ẽ</t>
  </si>
  <si>
    <t>// E -&gt; Ẽ</t>
  </si>
  <si>
    <t>// h -&gt; ⅚</t>
  </si>
  <si>
    <t>// H -&gt; ⅚</t>
  </si>
  <si>
    <t>// i -&gt; ĩ</t>
  </si>
  <si>
    <t>// I -&gt; Ĩ</t>
  </si>
  <si>
    <t>// k -&gt; ⅜</t>
  </si>
  <si>
    <t>// K -&gt; ⅜</t>
  </si>
  <si>
    <t>// p -&gt; ᵒ</t>
  </si>
  <si>
    <t>// P -&gt; ᵒ</t>
  </si>
  <si>
    <t>// u -&gt; ũ</t>
  </si>
  <si>
    <t>// U -&gt; Ũ</t>
  </si>
  <si>
    <t>// v -&gt; ṽ</t>
  </si>
  <si>
    <t>// V -&gt; Ṽ</t>
  </si>
  <si>
    <t>// w -&gt; ω</t>
  </si>
  <si>
    <t>// W -&gt; Ω</t>
  </si>
  <si>
    <t>// x -&gt; ×</t>
  </si>
  <si>
    <t>// X -&gt; ×</t>
  </si>
  <si>
    <t>// y -&gt; ỹ</t>
  </si>
  <si>
    <t>// Y -&gt; Ỹ</t>
  </si>
  <si>
    <t>// é -&gt; ó</t>
  </si>
  <si>
    <t>// É -&gt; Ó</t>
  </si>
  <si>
    <t>// è -&gt; ò</t>
  </si>
  <si>
    <t>// È -&gt; Ò</t>
  </si>
  <si>
    <t>// à -&gt; á</t>
  </si>
  <si>
    <t>// À -&gt; Á</t>
  </si>
  <si>
    <t>// ù -&gt; ú</t>
  </si>
  <si>
    <t>// Ù -&gt; Ú</t>
  </si>
  <si>
    <t>// ² -&gt; ₂</t>
  </si>
  <si>
    <t>// ( -&gt; ⭕</t>
  </si>
  <si>
    <t>// _ -&gt; ̱</t>
  </si>
  <si>
    <t>// ) -&gt; ❍</t>
  </si>
  <si>
    <t>// = -&gt; ≈</t>
  </si>
  <si>
    <t>// + -&gt; ⊕</t>
  </si>
  <si>
    <t>// # -&gt; ⌗</t>
  </si>
  <si>
    <t>// { -&gt; ⟨</t>
  </si>
  <si>
    <t>// ` -&gt; ´</t>
  </si>
  <si>
    <t>// \ -&gt; ∞</t>
  </si>
  <si>
    <t>// ^ -&gt; ➔</t>
  </si>
  <si>
    <t>// ] -&gt; …</t>
  </si>
  <si>
    <t>// } -&gt; ⟩</t>
  </si>
  <si>
    <t>// ¨ -&gt; ̅</t>
  </si>
  <si>
    <t>// £ -&gt; ₲</t>
  </si>
  <si>
    <t>// ¤ -&gt; ₱</t>
  </si>
  <si>
    <t>// % -&gt; ⁒</t>
  </si>
  <si>
    <t>// * -&gt; ✱</t>
  </si>
  <si>
    <t>// µ -&gt; δ</t>
  </si>
  <si>
    <t>// ; -&gt; ⅝</t>
  </si>
  <si>
    <t>// : -&gt; ⅞</t>
  </si>
  <si>
    <t>// § -&gt; •</t>
  </si>
  <si>
    <t>// f -&gt; ‮</t>
  </si>
  <si>
    <t>// F -&gt; ‬</t>
  </si>
  <si>
    <t>// g -&gt; ̵</t>
  </si>
  <si>
    <t>// G -&gt; ̶</t>
  </si>
  <si>
    <t>// n -&gt; ǹ</t>
  </si>
  <si>
    <t>// N -&gt; Ǹ</t>
  </si>
  <si>
    <t>// q -&gt; ̨</t>
  </si>
  <si>
    <t>// Q -&gt; ̨</t>
  </si>
  <si>
    <t>// w -&gt; ẁ</t>
  </si>
  <si>
    <t>// W -&gt; Ẁ</t>
  </si>
  <si>
    <t>// y -&gt; ỳ</t>
  </si>
  <si>
    <t>// Y -&gt; Ỳ</t>
  </si>
  <si>
    <t>// é -&gt; </t>
  </si>
  <si>
    <t>// É -&gt; </t>
  </si>
  <si>
    <t>// è -&gt; </t>
  </si>
  <si>
    <t>// È -&gt; </t>
  </si>
  <si>
    <t>// ç -&gt; </t>
  </si>
  <si>
    <t>// Ç -&gt; </t>
  </si>
  <si>
    <t>// à -&gt; </t>
  </si>
  <si>
    <t>// À -&gt; </t>
  </si>
  <si>
    <t>// ù -&gt; </t>
  </si>
  <si>
    <t>// Ù -&gt; </t>
  </si>
  <si>
    <t>// &amp; -&gt; </t>
  </si>
  <si>
    <t>// ( -&gt; ❮</t>
  </si>
  <si>
    <t>// - -&gt; ­</t>
  </si>
  <si>
    <t>// _ -&gt; ‾</t>
  </si>
  <si>
    <t>// ) -&gt; ❯</t>
  </si>
  <si>
    <t>// 1 -&gt; ⇙</t>
  </si>
  <si>
    <t>// 2 -&gt; ⇓</t>
  </si>
  <si>
    <t>// 3 -&gt; ⇘</t>
  </si>
  <si>
    <t>// 4 -&gt; ⇐</t>
  </si>
  <si>
    <t>// 5 -&gt; ⇔</t>
  </si>
  <si>
    <t>// 6 -&gt; ⇒</t>
  </si>
  <si>
    <t>// 7 -&gt; ⇖</t>
  </si>
  <si>
    <t>// 8 -&gt; ⇑</t>
  </si>
  <si>
    <t>// 9 -&gt; ⇗</t>
  </si>
  <si>
    <t>// 0 -&gt; ⇕</t>
  </si>
  <si>
    <t>// + -&gt; ➕</t>
  </si>
  <si>
    <t>// ~ -&gt; ✧</t>
  </si>
  <si>
    <t>// { -&gt; ❀</t>
  </si>
  <si>
    <t>// ] -&gt; ❑</t>
  </si>
  <si>
    <t>// } -&gt; ❏</t>
  </si>
  <si>
    <t>// € -&gt; ₡</t>
  </si>
  <si>
    <t>// ¨ -&gt; ̄</t>
  </si>
  <si>
    <t>// $ -&gt; ₥</t>
  </si>
  <si>
    <t>// £ -&gt; ₺</t>
  </si>
  <si>
    <t>// ¤ -&gt; ₹</t>
  </si>
  <si>
    <t>// % -&gt; ✂</t>
  </si>
  <si>
    <t>// µ -&gt; γ</t>
  </si>
  <si>
    <t>// ; -&gt; ☻</t>
  </si>
  <si>
    <t>// : -&gt; ☺</t>
  </si>
  <si>
    <t>// ! -&gt; ❣</t>
  </si>
  <si>
    <t>// / -&gt; ✏</t>
  </si>
  <si>
    <t>// c -&gt; ĉ</t>
  </si>
  <si>
    <t>// C -&gt; Ĉ</t>
  </si>
  <si>
    <t>// g -&gt; ĝ</t>
  </si>
  <si>
    <t>// G -&gt; Ĝ</t>
  </si>
  <si>
    <t>// h -&gt; ĥ</t>
  </si>
  <si>
    <t>// H -&gt; Ĥ</t>
  </si>
  <si>
    <t>// j -&gt; ĵ</t>
  </si>
  <si>
    <t>// J -&gt; Ĵ</t>
  </si>
  <si>
    <t>// s -&gt; ŝ</t>
  </si>
  <si>
    <t>// S -&gt; Ŝ</t>
  </si>
  <si>
    <t>// v -&gt; √</t>
  </si>
  <si>
    <t>// V -&gt; ∛</t>
  </si>
  <si>
    <t>// w -&gt; ŵ</t>
  </si>
  <si>
    <t>// W -&gt; Ŵ</t>
  </si>
  <si>
    <t>// y -&gt; ŷ</t>
  </si>
  <si>
    <t>// Y -&gt; Ŷ</t>
  </si>
  <si>
    <t>// z -&gt; ẑ</t>
  </si>
  <si>
    <t>// Z -&gt; Ẑ</t>
  </si>
  <si>
    <t>// + -&gt; ⁺</t>
  </si>
  <si>
    <t>// [ -&gt; ❝</t>
  </si>
  <si>
    <t>// ` -&gt; ʿ</t>
  </si>
  <si>
    <t>// \ -&gt; ➲</t>
  </si>
  <si>
    <t>// @ -&gt; ◉</t>
  </si>
  <si>
    <t>// ] -&gt; ❞</t>
  </si>
  <si>
    <t>// € -&gt; ₵</t>
  </si>
  <si>
    <t>// ¨ -&gt; ‍</t>
  </si>
  <si>
    <t>// £ -&gt; ₴</t>
  </si>
  <si>
    <t>// ¤ -&gt; ₦</t>
  </si>
  <si>
    <t>// µ -&gt; α</t>
  </si>
  <si>
    <t>// ? -&gt; ‽</t>
  </si>
  <si>
    <t>// § -&gt; ‣</t>
  </si>
  <si>
    <t>// f -&gt; ƒ</t>
  </si>
  <si>
    <t>// F -&gt; ∫</t>
  </si>
  <si>
    <t>// g -&gt; ⁠</t>
  </si>
  <si>
    <t>// G -&gt; ⁠</t>
  </si>
  <si>
    <t>// h -&gt; ḧ</t>
  </si>
  <si>
    <t>// H -&gt; Ḧ</t>
  </si>
  <si>
    <t>// i -&gt; ï</t>
  </si>
  <si>
    <t>// I -&gt; Ï</t>
  </si>
  <si>
    <t>// j -&gt; ı</t>
  </si>
  <si>
    <t>// J -&gt; İ</t>
  </si>
  <si>
    <t>// k -&gt; í</t>
  </si>
  <si>
    <t>// K -&gt; Í</t>
  </si>
  <si>
    <t>// p -&gt; ̣</t>
  </si>
  <si>
    <t>// P -&gt; ̣</t>
  </si>
  <si>
    <t>// q -&gt; ∅</t>
  </si>
  <si>
    <t>// Q -&gt; ∅</t>
  </si>
  <si>
    <t>// r -&gt; ř</t>
  </si>
  <si>
    <t>// R -&gt; Ř</t>
  </si>
  <si>
    <t>// s -&gt; š</t>
  </si>
  <si>
    <t>// S -&gt; Š</t>
  </si>
  <si>
    <t>// t -&gt; ẗ</t>
  </si>
  <si>
    <t>// T -&gt; ̈</t>
  </si>
  <si>
    <t>// w -&gt; ẅ</t>
  </si>
  <si>
    <t>// W -&gt; Ẅ</t>
  </si>
  <si>
    <t>// x -&gt; ẍ</t>
  </si>
  <si>
    <t>// X -&gt; Ẍ</t>
  </si>
  <si>
    <t>// é -&gt; ̋</t>
  </si>
  <si>
    <t>// É -&gt; ̋</t>
  </si>
  <si>
    <t>// &amp; -&gt; ⅋</t>
  </si>
  <si>
    <t>// ° -&gt;  </t>
  </si>
  <si>
    <t>// { -&gt; ♩</t>
  </si>
  <si>
    <t>// ` -&gt; ʾ</t>
  </si>
  <si>
    <t>// \ -&gt; ✎</t>
  </si>
  <si>
    <t>// ^ -&gt; ❜</t>
  </si>
  <si>
    <t>// @ -&gt; ◌</t>
  </si>
  <si>
    <t>// ] -&gt; ❒</t>
  </si>
  <si>
    <t>// } -&gt; ❐</t>
  </si>
  <si>
    <t>// € -&gt; ₢</t>
  </si>
  <si>
    <t>// ¨ -&gt; ‌</t>
  </si>
  <si>
    <t>// ¤ -&gt; ₫</t>
  </si>
  <si>
    <t>// * -&gt; ⁑</t>
  </si>
  <si>
    <t>// µ -&gt; β</t>
  </si>
  <si>
    <t>// ; -&gt; ❤</t>
  </si>
  <si>
    <t>// ! -&gt; ❢</t>
  </si>
  <si>
    <t>// c -&gt; ɔ</t>
  </si>
  <si>
    <t>// C -&gt; Ɔ</t>
  </si>
  <si>
    <t>// f -&gt; ‡</t>
  </si>
  <si>
    <t>// F -&gt; ‡</t>
  </si>
  <si>
    <t>// l -&gt; ☐</t>
  </si>
  <si>
    <t>// L -&gt; ☐</t>
  </si>
  <si>
    <t>// ( -&gt; ʿ</t>
  </si>
  <si>
    <t>// - -&gt; ―</t>
  </si>
  <si>
    <t>// _ -&gt; ¯</t>
  </si>
  <si>
    <t>// ) -&gt; ➜</t>
  </si>
  <si>
    <t>// [ -&gt; ⟦</t>
  </si>
  <si>
    <t>// | -&gt; ‖</t>
  </si>
  <si>
    <t>// ` -&gt; ʻ</t>
  </si>
  <si>
    <t>// \ -&gt; ▧</t>
  </si>
  <si>
    <t>// @ -&gt; ○</t>
  </si>
  <si>
    <t>// ] -&gt; ⟧</t>
  </si>
  <si>
    <t>// ¨ -&gt; ✨</t>
  </si>
  <si>
    <t>// $ -&gt; ☇</t>
  </si>
  <si>
    <t>// £ -&gt; ☁</t>
  </si>
  <si>
    <t>// ¤ -&gt; ☀</t>
  </si>
  <si>
    <t>// % -&gt; ✀</t>
  </si>
  <si>
    <t>// * -&gt; ❄</t>
  </si>
  <si>
    <t>// µ -&gt; μ</t>
  </si>
  <si>
    <t>// &lt; -&gt; ◀</t>
  </si>
  <si>
    <t>// &gt; -&gt; ▶</t>
  </si>
  <si>
    <t>// ! -&gt; ❗</t>
  </si>
  <si>
    <t>// / -&gt; ▨</t>
  </si>
  <si>
    <t>//   -&gt;  </t>
  </si>
  <si>
    <t>Disposez ici les cartes des touches mortes avec maximum « FFFF » (U+FFFF), limite Windows</t>
  </si>
  <si>
    <t>//   -&gt; ̃</t>
  </si>
  <si>
    <t>//   -&gt; ̀</t>
  </si>
  <si>
    <t>// f -&gt; ᵉ</t>
  </si>
  <si>
    <t>// F -&gt; ᵉ</t>
  </si>
  <si>
    <t>//   -&gt; ̂</t>
  </si>
  <si>
    <t>//   -&gt; ̈</t>
  </si>
  <si>
    <t>//   -&gt;  </t>
  </si>
  <si>
    <t>// SÉLECTEUR DE GROUPE</t>
  </si>
  <si>
    <t>"France dispoclavier rétrocompatible"</t>
  </si>
  <si>
    <t>France dispoclavier rétrocompatible</t>
  </si>
  <si>
    <t>v1.0</t>
  </si>
  <si>
    <t>1.0</t>
  </si>
  <si>
    <t>kbfretro.klc</t>
  </si>
  <si>
    <t>0294</t>
  </si>
  <si>
    <t>0242</t>
  </si>
  <si>
    <t>0241</t>
  </si>
  <si>
    <t>// ' -&gt; ʻ</t>
  </si>
  <si>
    <t>// c -&gt; ɂ</t>
  </si>
  <si>
    <t>// C -&gt; Ɂ</t>
  </si>
  <si>
    <t>// ' -&gt; ʼ</t>
  </si>
  <si>
    <t>// ? -&gt; ʔ</t>
  </si>
  <si>
    <t>"© 2017 Dispoclavier®, licence Apache 2.0"</t>
  </si>
  <si>
    <t>"dispoclavier.com ; contact@dispoclavier.com ; version : 1.0"</t>
  </si>
  <si>
    <t>Sélecteur de groupe</t>
  </si>
  <si>
    <t>sur AltGr + espace</t>
  </si>
  <si>
    <t>Retrouvez les descripteurs sur la page web des descripteurs français proposés pour</t>
  </si>
  <si>
    <t>les caractères Unicode nommés :</t>
  </si>
  <si>
    <t>MORT</t>
  </si>
  <si>
    <t>Répertoire des touches mortes au format KLC</t>
  </si>
  <si>
    <t>// Répertoire des touches mortes au format KLC</t>
  </si>
  <si>
    <t>Mort</t>
  </si>
  <si>
    <t>Cible</t>
  </si>
  <si>
    <t>Colonne calculée</t>
  </si>
  <si>
    <t>Répertoire matriciel des touches mortes</t>
  </si>
  <si>
    <t>Répertoire linéaire des touches mortes</t>
  </si>
  <si>
    <t>Glyphe</t>
  </si>
  <si>
    <t>Glyphes</t>
  </si>
  <si>
    <t>Nom</t>
  </si>
  <si>
    <t>➀ Calculer la feuille « Rempli ». ➁ Calculer cette feuille. ➂ Copier-coller les colonnes 1 et 2 dans la source. ➃ Ouvrir et enregistrer dans le MSKLC. ➄ Extraire la colonne Glyphes et la coller ici ou la générer par UNICAR() [Excel 2013]. ➅ Copier-coller les colonnes 1—4 dans la source.</t>
  </si>
  <si>
    <t>➄ coller↓</t>
  </si>
  <si>
    <t>Colonne calculée par ségments</t>
  </si>
  <si>
    <t>[ségment TILDE] =INDEX(Tableau3;EQUIV([@Base];Tableau3[Base];0);6)</t>
  </si>
  <si>
    <t>1ᵉʳ mai 2017</t>
  </si>
  <si>
    <t>Ouvrir en même temps le classeur kbfretro_liste.xlsx pour les descripteurs liés.</t>
  </si>
  <si>
    <t>Positions AZERTY-FR + ajouts</t>
  </si>
  <si>
    <t>=SI(ESTVIDE(INDIRECT("Tableau2[@"&amp;L5C&amp;"]"));[@Base];INDIRECT("Tableau2[@"&amp;L5C&amp;"]"))</t>
  </si>
  <si>
    <t>=SI(ESTVIDE([@Glyphe]);"";RECHERCHEV([@Base];Tableau3;EQUIV([@Mort];Rempli!L6C1:L6C99;0);0))</t>
  </si>
  <si>
    <t>Positions AZERTY-FR + majuscules + ajouts</t>
  </si>
  <si>
    <t>L’ordre de tri des touches mortes est optimisé pour l’affichage des touches d’accès dans la liste des caractères.</t>
  </si>
  <si>
    <t>&lt;EFI&gt;</t>
  </si>
  <si>
    <t>&lt;Espace&gt;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</si>
</sst>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4"/>
      <color theme="1"/>
      <name val="Consolas"/>
      <family val="2"/>
    </font>
    <font>
      <b/>
      <sz val="14"/>
      <color theme="1"/>
      <name val="Consolas"/>
      <family val="2"/>
    </font>
    <font>
      <b/>
      <sz val="14"/>
      <color theme="1"/>
      <name val="Consolas"/>
      <family val="3"/>
    </font>
    <font>
      <sz val="14"/>
      <color theme="0" tint="-0.249977111117893"/>
      <name val="Consolas"/>
      <family val="2"/>
    </font>
    <font>
      <b/>
      <sz val="14"/>
      <color theme="4" tint="-0.249977111117893"/>
      <name val="Consolas"/>
      <family val="3"/>
    </font>
    <font>
      <b/>
      <sz val="14"/>
      <color rgb="FFFF0000"/>
      <name val="Consolas"/>
      <family val="3"/>
    </font>
    <font>
      <b/>
      <sz val="14"/>
      <color theme="0"/>
      <name val="Consolas"/>
      <family val="2"/>
    </font>
    <font>
      <sz val="14"/>
      <color rgb="FF000000"/>
      <name val="Consolas"/>
      <family val="3"/>
    </font>
    <font>
      <b/>
      <sz val="14"/>
      <color rgb="FF0066CC"/>
      <name val="Consolas"/>
      <family val="3"/>
    </font>
    <font>
      <u/>
      <sz val="14"/>
      <color theme="10"/>
      <name val="Consolas"/>
      <family val="2"/>
    </font>
    <font>
      <sz val="8"/>
      <color theme="1"/>
      <name val="Consolas"/>
      <family val="2"/>
    </font>
    <font>
      <sz val="8"/>
      <color rgb="FF000000"/>
      <name val="Consolas"/>
      <family val="2"/>
    </font>
    <font>
      <b/>
      <sz val="11"/>
      <color theme="1"/>
      <name val="Consolas"/>
      <family val="3"/>
    </font>
    <font>
      <b/>
      <sz val="16"/>
      <color theme="1"/>
      <name val="Consolas"/>
      <family val="3"/>
    </font>
    <font>
      <sz val="18"/>
      <color theme="1"/>
      <name val="Consolas"/>
      <family val="2"/>
    </font>
    <font>
      <sz val="18"/>
      <color rgb="FF000000"/>
      <name val="Consolas"/>
      <family val="2"/>
    </font>
    <font>
      <sz val="14"/>
      <color theme="0" tint="-0.34998626667073579"/>
      <name val="Consolas"/>
      <family val="2"/>
    </font>
    <font>
      <sz val="9"/>
      <color theme="1"/>
      <name val="Consolas"/>
      <family val="2"/>
    </font>
    <font>
      <b/>
      <sz val="10"/>
      <color rgb="FFFF0000"/>
      <name val="Consolas"/>
      <family val="3"/>
    </font>
    <font>
      <b/>
      <sz val="12"/>
      <color theme="4" tint="-0.249977111117893"/>
      <name val="Consolas"/>
      <family val="3"/>
    </font>
    <font>
      <b/>
      <sz val="14"/>
      <color rgb="FFFFFFFF"/>
      <name val="Consolas"/>
      <family val="3"/>
    </font>
    <font>
      <sz val="14"/>
      <color theme="0"/>
      <name val="Consolas"/>
      <family val="2"/>
    </font>
    <font>
      <sz val="18"/>
      <color theme="0"/>
      <name val="Consolas"/>
      <family val="2"/>
    </font>
    <font>
      <sz val="8"/>
      <color theme="0"/>
      <name val="Consolas"/>
      <family val="2"/>
    </font>
    <font>
      <sz val="11"/>
      <name val="Consolas"/>
      <family val="3"/>
    </font>
    <font>
      <sz val="12"/>
      <color theme="1"/>
      <name val="Consolas"/>
      <family val="3"/>
    </font>
    <font>
      <sz val="14"/>
      <color theme="0" tint="-0.249977111117893"/>
      <name val="Consolas"/>
      <family val="3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DCE6F1"/>
        <bgColor rgb="FFDCE6F1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66"/>
        <bgColor rgb="FFDCE6F1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DCE6F1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/>
      <right/>
      <top style="thin">
        <color rgb="FF95B3D7"/>
      </top>
      <bottom style="thin">
        <color rgb="FF95B3D7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rgb="FF95B3D7"/>
      </top>
      <bottom style="thin">
        <color rgb="FF95B3D7"/>
      </bottom>
      <diagonal/>
    </border>
    <border>
      <left style="medium">
        <color indexed="64"/>
      </left>
      <right/>
      <top/>
      <bottom style="thin">
        <color rgb="FF95B3D7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NumberFormat="1"/>
    <xf numFmtId="49" fontId="2" fillId="0" borderId="0" xfId="0" applyNumberFormat="1" applyFont="1"/>
    <xf numFmtId="49" fontId="0" fillId="3" borderId="0" xfId="0" applyNumberFormat="1" applyFill="1"/>
    <xf numFmtId="49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0" fillId="2" borderId="0" xfId="0" applyFill="1"/>
    <xf numFmtId="49" fontId="3" fillId="0" borderId="0" xfId="0" applyNumberFormat="1" applyFont="1"/>
    <xf numFmtId="0" fontId="2" fillId="0" borderId="0" xfId="0" applyFont="1"/>
    <xf numFmtId="49" fontId="6" fillId="4" borderId="1" xfId="0" applyNumberFormat="1" applyFont="1" applyFill="1" applyBorder="1"/>
    <xf numFmtId="49" fontId="6" fillId="4" borderId="0" xfId="0" applyNumberFormat="1" applyFont="1" applyFill="1" applyBorder="1"/>
    <xf numFmtId="49" fontId="6" fillId="4" borderId="2" xfId="0" applyNumberFormat="1" applyFont="1" applyFill="1" applyBorder="1"/>
    <xf numFmtId="0" fontId="0" fillId="0" borderId="0" xfId="0" applyNumberFormat="1" applyAlignment="1">
      <alignment horizontal="left"/>
    </xf>
    <xf numFmtId="0" fontId="7" fillId="5" borderId="3" xfId="0" applyNumberFormat="1" applyFont="1" applyFill="1" applyBorder="1" applyAlignment="1">
      <alignment horizontal="left"/>
    </xf>
    <xf numFmtId="0" fontId="7" fillId="0" borderId="3" xfId="0" applyNumberFormat="1" applyFont="1" applyBorder="1" applyAlignment="1">
      <alignment horizontal="left"/>
    </xf>
    <xf numFmtId="49" fontId="0" fillId="6" borderId="0" xfId="0" applyNumberFormat="1" applyFill="1"/>
    <xf numFmtId="0" fontId="0" fillId="6" borderId="0" xfId="0" applyNumberFormat="1" applyFill="1"/>
    <xf numFmtId="0" fontId="0" fillId="6" borderId="0" xfId="0" applyFill="1"/>
    <xf numFmtId="0" fontId="0" fillId="7" borderId="0" xfId="0" applyNumberFormat="1" applyFill="1"/>
    <xf numFmtId="49" fontId="8" fillId="0" borderId="0" xfId="0" applyNumberFormat="1" applyFont="1"/>
    <xf numFmtId="0" fontId="0" fillId="8" borderId="0" xfId="0" applyNumberFormat="1" applyFill="1"/>
    <xf numFmtId="49" fontId="0" fillId="8" borderId="0" xfId="0" applyNumberFormat="1" applyFill="1"/>
    <xf numFmtId="49" fontId="2" fillId="0" borderId="0" xfId="0" applyNumberFormat="1" applyFont="1" applyAlignment="1">
      <alignment horizontal="left"/>
    </xf>
    <xf numFmtId="49" fontId="0" fillId="0" borderId="4" xfId="0" applyNumberFormat="1" applyBorder="1"/>
    <xf numFmtId="49" fontId="0" fillId="3" borderId="4" xfId="0" applyNumberFormat="1" applyFill="1" applyBorder="1" applyAlignment="1">
      <alignment horizontal="center"/>
    </xf>
    <xf numFmtId="49" fontId="7" fillId="9" borderId="5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left" wrapText="1"/>
    </xf>
    <xf numFmtId="0" fontId="11" fillId="5" borderId="0" xfId="0" applyNumberFormat="1" applyFont="1" applyFill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9" fontId="0" fillId="10" borderId="0" xfId="0" applyNumberFormat="1" applyFill="1"/>
    <xf numFmtId="49" fontId="12" fillId="10" borderId="0" xfId="0" applyNumberFormat="1" applyFont="1" applyFill="1"/>
    <xf numFmtId="0" fontId="5" fillId="2" borderId="0" xfId="0" applyFont="1" applyFill="1"/>
    <xf numFmtId="49" fontId="0" fillId="0" borderId="0" xfId="0" applyNumberFormat="1" applyBorder="1"/>
    <xf numFmtId="0" fontId="14" fillId="0" borderId="0" xfId="0" applyNumberFormat="1" applyFont="1" applyAlignment="1">
      <alignment horizontal="left" vertical="center"/>
    </xf>
    <xf numFmtId="0" fontId="15" fillId="5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49" fontId="7" fillId="11" borderId="5" xfId="0" applyNumberFormat="1" applyFont="1" applyFill="1" applyBorder="1" applyAlignment="1">
      <alignment horizontal="center"/>
    </xf>
    <xf numFmtId="49" fontId="7" fillId="11" borderId="6" xfId="0" applyNumberFormat="1" applyFont="1" applyFill="1" applyBorder="1" applyAlignment="1">
      <alignment horizontal="center"/>
    </xf>
    <xf numFmtId="49" fontId="16" fillId="0" borderId="0" xfId="0" applyNumberFormat="1" applyFont="1"/>
    <xf numFmtId="49" fontId="13" fillId="0" borderId="0" xfId="0" applyNumberFormat="1" applyFont="1" applyAlignment="1">
      <alignment horizontal="center" vertical="center"/>
    </xf>
    <xf numFmtId="49" fontId="13" fillId="0" borderId="0" xfId="0" quotePrefix="1" applyNumberFormat="1" applyFont="1" applyAlignment="1">
      <alignment horizontal="center" vertical="center"/>
    </xf>
    <xf numFmtId="49" fontId="4" fillId="2" borderId="0" xfId="0" applyNumberFormat="1" applyFont="1" applyFill="1"/>
    <xf numFmtId="49" fontId="5" fillId="2" borderId="0" xfId="1" applyNumberFormat="1" applyFont="1" applyFill="1" applyAlignment="1">
      <alignment horizontal="left"/>
    </xf>
    <xf numFmtId="49" fontId="2" fillId="2" borderId="0" xfId="0" applyNumberFormat="1" applyFont="1" applyFill="1"/>
    <xf numFmtId="49" fontId="9" fillId="2" borderId="0" xfId="1" applyNumberFormat="1" applyFill="1" applyAlignment="1">
      <alignment horizontal="left"/>
    </xf>
    <xf numFmtId="49" fontId="6" fillId="4" borderId="7" xfId="0" applyNumberFormat="1" applyFont="1" applyFill="1" applyBorder="1"/>
    <xf numFmtId="49" fontId="6" fillId="4" borderId="8" xfId="0" applyNumberFormat="1" applyFont="1" applyFill="1" applyBorder="1"/>
    <xf numFmtId="49" fontId="18" fillId="2" borderId="0" xfId="1" applyNumberFormat="1" applyFont="1" applyFill="1" applyAlignment="1">
      <alignment horizontal="left"/>
    </xf>
    <xf numFmtId="49" fontId="19" fillId="3" borderId="0" xfId="0" applyNumberFormat="1" applyFont="1" applyFill="1"/>
    <xf numFmtId="49" fontId="16" fillId="2" borderId="0" xfId="0" applyNumberFormat="1" applyFont="1" applyFill="1"/>
    <xf numFmtId="49" fontId="5" fillId="2" borderId="0" xfId="0" applyNumberFormat="1" applyFont="1" applyFill="1" applyAlignment="1">
      <alignment horizontal="left" indent="1"/>
    </xf>
    <xf numFmtId="0" fontId="0" fillId="12" borderId="0" xfId="0" applyNumberFormat="1" applyFill="1"/>
    <xf numFmtId="49" fontId="20" fillId="12" borderId="0" xfId="0" applyNumberFormat="1" applyFont="1" applyFill="1"/>
    <xf numFmtId="49" fontId="21" fillId="12" borderId="0" xfId="0" applyNumberFormat="1" applyFont="1" applyFill="1"/>
    <xf numFmtId="0" fontId="21" fillId="12" borderId="0" xfId="0" applyNumberFormat="1" applyFont="1" applyFill="1"/>
    <xf numFmtId="49" fontId="21" fillId="12" borderId="0" xfId="0" applyNumberFormat="1" applyFont="1" applyFill="1" applyAlignment="1">
      <alignment horizontal="right"/>
    </xf>
    <xf numFmtId="49" fontId="6" fillId="12" borderId="5" xfId="0" applyNumberFormat="1" applyFont="1" applyFill="1" applyBorder="1" applyAlignment="1">
      <alignment horizontal="center"/>
    </xf>
    <xf numFmtId="49" fontId="6" fillId="13" borderId="5" xfId="0" applyNumberFormat="1" applyFont="1" applyFill="1" applyBorder="1" applyAlignment="1">
      <alignment horizontal="center"/>
    </xf>
    <xf numFmtId="0" fontId="22" fillId="12" borderId="0" xfId="0" applyNumberFormat="1" applyFont="1" applyFill="1" applyBorder="1"/>
    <xf numFmtId="0" fontId="23" fillId="12" borderId="0" xfId="0" applyNumberFormat="1" applyFont="1" applyFill="1"/>
    <xf numFmtId="0" fontId="24" fillId="2" borderId="0" xfId="0" applyFont="1" applyFill="1"/>
    <xf numFmtId="0" fontId="0" fillId="0" borderId="0" xfId="0" applyFill="1"/>
    <xf numFmtId="49" fontId="0" fillId="0" borderId="0" xfId="0" applyNumberFormat="1" applyFill="1"/>
    <xf numFmtId="0" fontId="25" fillId="2" borderId="0" xfId="0" applyFont="1" applyFill="1"/>
    <xf numFmtId="0" fontId="5" fillId="3" borderId="0" xfId="0" applyFont="1" applyFill="1" applyAlignment="1">
      <alignment horizontal="left"/>
    </xf>
    <xf numFmtId="49" fontId="26" fillId="3" borderId="0" xfId="0" applyNumberFormat="1" applyFont="1" applyFill="1" applyAlignment="1">
      <alignment horizontal="left"/>
    </xf>
    <xf numFmtId="0" fontId="18" fillId="2" borderId="0" xfId="0" applyFont="1" applyFill="1"/>
    <xf numFmtId="49" fontId="2" fillId="0" borderId="0" xfId="0" applyNumberFormat="1" applyFont="1" applyAlignment="1">
      <alignment horizontal="center" vertical="center"/>
    </xf>
    <xf numFmtId="49" fontId="2" fillId="0" borderId="0" xfId="0" quotePrefix="1" applyNumberFormat="1" applyFont="1" applyAlignment="1">
      <alignment horizontal="center" vertical="center"/>
    </xf>
    <xf numFmtId="49" fontId="17" fillId="0" borderId="0" xfId="0" applyNumberFormat="1" applyFont="1" applyAlignment="1">
      <alignment vertical="top" wrapText="1"/>
    </xf>
    <xf numFmtId="49" fontId="9" fillId="2" borderId="0" xfId="1" applyNumberFormat="1" applyFill="1" applyAlignment="1">
      <alignment horizontal="left"/>
    </xf>
    <xf numFmtId="0" fontId="0" fillId="3" borderId="0" xfId="0" applyFill="1" applyAlignment="1">
      <alignment horizontal="left" wrapText="1" indent="1"/>
    </xf>
  </cellXfs>
  <cellStyles count="2">
    <cellStyle name="Lien hypertexte" xfId="1" builtinId="8"/>
    <cellStyle name="Normal" xfId="0" builtinId="0"/>
  </cellStyles>
  <dxfs count="44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0" formatCode="General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</font>
      <numFmt numFmtId="30" formatCode="@"/>
      <alignment horizontal="left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onsolas"/>
        <scheme val="none"/>
      </font>
      <numFmt numFmtId="0" formatCode="General"/>
      <alignment horizontal="left" vertical="center" textRotation="0" wrapText="0" indent="0" justifyLastLine="0" shrinkToFit="0" readingOrder="0"/>
    </dxf>
    <dxf>
      <numFmt numFmtId="30" formatCode="@"/>
      <fill>
        <patternFill patternType="solid">
          <fgColor indexed="64"/>
          <bgColor rgb="FF66FF66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  <name val="Consolas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Consolas"/>
        <scheme val="none"/>
      </font>
      <numFmt numFmtId="0" formatCode="General"/>
      <fill>
        <patternFill patternType="solid">
          <fgColor indexed="64"/>
          <bgColor rgb="FF66FF66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solid">
          <fgColor indexed="64"/>
          <bgColor rgb="FF66FF6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Consolas"/>
        <scheme val="none"/>
      </font>
      <numFmt numFmtId="0" formatCode="General"/>
      <alignment horizontal="left" vertical="bottom" textRotation="0" wrapText="1" indent="0" justifyLastLine="0" shrinkToFit="0" readingOrder="0"/>
      <border outline="0">
        <left/>
        <right style="medium">
          <color auto="1"/>
        </right>
      </border>
    </dxf>
    <dxf>
      <font>
        <strike val="0"/>
        <outline val="0"/>
        <shadow val="0"/>
        <u val="none"/>
        <vertAlign val="baseline"/>
        <sz val="18"/>
        <name val="Consolas"/>
        <scheme val="none"/>
      </font>
      <numFmt numFmtId="0" formatCode="General"/>
      <fill>
        <patternFill patternType="solid">
          <fgColor indexed="64"/>
          <bgColor rgb="FF66FF66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solid">
          <fgColor indexed="64"/>
          <bgColor rgb="FF66FF6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onsolas"/>
        <scheme val="none"/>
      </font>
      <numFmt numFmtId="0" formatCode="General"/>
      <alignment horizontal="left" vertical="bottom" textRotation="0" wrapText="1" indent="0" justifyLastLine="0" shrinkToFit="0" readingOrder="0"/>
      <border outline="0">
        <left/>
        <right style="medium">
          <color auto="1"/>
        </right>
      </border>
    </dxf>
    <dxf>
      <font>
        <strike val="0"/>
        <outline val="0"/>
        <shadow val="0"/>
        <u val="none"/>
        <vertAlign val="baseline"/>
        <sz val="18"/>
        <name val="Consolas"/>
        <scheme val="none"/>
      </font>
      <numFmt numFmtId="0" formatCode="General"/>
      <fill>
        <patternFill patternType="solid">
          <fgColor indexed="64"/>
          <bgColor rgb="FF66FF66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solid">
          <fgColor indexed="64"/>
          <bgColor rgb="FF66FF6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Consolas"/>
        <scheme val="none"/>
      </font>
      <numFmt numFmtId="0" formatCode="General"/>
      <alignment horizontal="left" vertical="bottom" textRotation="0" wrapText="1" indent="0" justifyLastLine="0" shrinkToFit="0" readingOrder="0"/>
      <border>
        <left/>
        <right style="medium">
          <color auto="1"/>
        </right>
      </border>
    </dxf>
    <dxf>
      <font>
        <strike val="0"/>
        <outline val="0"/>
        <shadow val="0"/>
        <u val="none"/>
        <vertAlign val="baseline"/>
        <sz val="18"/>
        <name val="Consolas"/>
        <scheme val="none"/>
      </font>
      <numFmt numFmtId="0" formatCode="General"/>
      <fill>
        <patternFill patternType="solid">
          <fgColor indexed="64"/>
          <bgColor rgb="FF66FF66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solid">
          <fgColor indexed="64"/>
          <bgColor rgb="FF66FF66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1"/>
        <name val="Consolas"/>
        <scheme val="none"/>
      </font>
      <numFmt numFmtId="30" formatCode="@"/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border outline="0">
        <top style="thin">
          <color theme="4" tint="0.39997558519241921"/>
        </top>
      </border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onsolas"/>
        <scheme val="none"/>
      </font>
      <numFmt numFmtId="30" formatCode="@"/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colors>
    <mruColors>
      <color rgb="FF66FF66"/>
      <color rgb="FFFF99CC"/>
      <color rgb="FF0066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2</xdr:row>
      <xdr:rowOff>197827</xdr:rowOff>
    </xdr:from>
    <xdr:to>
      <xdr:col>14</xdr:col>
      <xdr:colOff>2198</xdr:colOff>
      <xdr:row>3</xdr:row>
      <xdr:rowOff>219076</xdr:rowOff>
    </xdr:to>
    <xdr:sp macro="" textlink="">
      <xdr:nvSpPr>
        <xdr:cNvPr id="3" name="Flèche vers le bas 2"/>
        <xdr:cNvSpPr/>
      </xdr:nvSpPr>
      <xdr:spPr>
        <a:xfrm>
          <a:off x="733425" y="674077"/>
          <a:ext cx="423679" cy="259374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3</xdr:row>
      <xdr:rowOff>9525</xdr:rowOff>
    </xdr:from>
    <xdr:to>
      <xdr:col>1</xdr:col>
      <xdr:colOff>771525</xdr:colOff>
      <xdr:row>3</xdr:row>
      <xdr:rowOff>228600</xdr:rowOff>
    </xdr:to>
    <xdr:sp macro="" textlink="">
      <xdr:nvSpPr>
        <xdr:cNvPr id="2" name="Flèche vers le bas 1"/>
        <xdr:cNvSpPr/>
      </xdr:nvSpPr>
      <xdr:spPr>
        <a:xfrm>
          <a:off x="1304925" y="723900"/>
          <a:ext cx="533400" cy="21907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57150</xdr:colOff>
      <xdr:row>3</xdr:row>
      <xdr:rowOff>19050</xdr:rowOff>
    </xdr:from>
    <xdr:to>
      <xdr:col>3</xdr:col>
      <xdr:colOff>590550</xdr:colOff>
      <xdr:row>4</xdr:row>
      <xdr:rowOff>0</xdr:rowOff>
    </xdr:to>
    <xdr:sp macro="" textlink="">
      <xdr:nvSpPr>
        <xdr:cNvPr id="3" name="Flèche vers le bas 2"/>
        <xdr:cNvSpPr/>
      </xdr:nvSpPr>
      <xdr:spPr>
        <a:xfrm>
          <a:off x="3257550" y="733425"/>
          <a:ext cx="533400" cy="21907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47626</xdr:colOff>
      <xdr:row>1</xdr:row>
      <xdr:rowOff>228600</xdr:rowOff>
    </xdr:from>
    <xdr:to>
      <xdr:col>3</xdr:col>
      <xdr:colOff>685800</xdr:colOff>
      <xdr:row>3</xdr:row>
      <xdr:rowOff>219075</xdr:rowOff>
    </xdr:to>
    <xdr:sp macro="" textlink="">
      <xdr:nvSpPr>
        <xdr:cNvPr id="2" name="Flèche vers le bas 1"/>
        <xdr:cNvSpPr/>
      </xdr:nvSpPr>
      <xdr:spPr>
        <a:xfrm>
          <a:off x="2076451" y="466725"/>
          <a:ext cx="638174" cy="4667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bfretro_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Catégories générales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Tableau1" displayName="Tableau1" ref="A5:K187" totalsRowShown="0" headerRowDxfId="43" dataDxfId="42" tableBorderDxfId="41" dataCellStyle="Normal">
  <autoFilter ref="A5:K187"/>
  <tableColumns count="11">
    <tableColumn id="1" name="Colonne1" dataDxfId="40" dataCellStyle="Normal"/>
    <tableColumn id="2" name="Colonne2" dataDxfId="39" dataCellStyle="Normal"/>
    <tableColumn id="3" name="Colonne3" dataDxfId="38" dataCellStyle="Normal"/>
    <tableColumn id="4" name="Colonne4" dataDxfId="37" dataCellStyle="Normal"/>
    <tableColumn id="5" name="Colonne5" dataDxfId="36" dataCellStyle="Normal"/>
    <tableColumn id="6" name="Colonne6" dataDxfId="35" dataCellStyle="Normal"/>
    <tableColumn id="7" name="Colonne7" dataDxfId="34" dataCellStyle="Normal"/>
    <tableColumn id="8" name="Colonne8" dataDxfId="33" dataCellStyle="Normal"/>
    <tableColumn id="9" name="Colonne9" dataDxfId="32" dataCellStyle="Normal"/>
    <tableColumn id="10" name="Colonne10" dataDxfId="31" dataCellStyle="Normal"/>
    <tableColumn id="11" name="Colonne11" dataDxfId="30" dataCellStyle="Norm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5:P120" totalsRowShown="0" headerRowDxfId="29">
  <autoFilter ref="A5:P120"/>
  <tableColumns count="16">
    <tableColumn id="1" name="Base" dataDxfId="28"/>
    <tableColumn id="3" name="Circo" dataDxfId="27"/>
    <tableColumn id="13" name="CircoCar" dataDxfId="26">
      <calculatedColumnFormula>IF(ISBLANK(B6),"",IF(LEFT(B6,2)="00",CHAR(HEX2DEC(B6)),"Remplacer la fonction CAR par UNICAR (à partir d’Excel 2013)"))</calculatedColumnFormula>
    </tableColumn>
    <tableColumn id="8" name="CircoNom" dataDxfId="25">
      <calculatedColumnFormula>IF(ISBLANK(B6),"",IF(LEFT(B6)="E","CARACTÈRE À USAGE PRIVÉ-"&amp;B6,VLOOKUP(B6,[1]!Tableau1[[CODE]:[NOM]],2,0)))</calculatedColumnFormula>
    </tableColumn>
    <tableColumn id="4" name="Tréma" dataDxfId="24"/>
    <tableColumn id="14" name="TrémaCar" dataDxfId="23">
      <calculatedColumnFormula>IF(ISBLANK(E6),"",IF(LEFT(E6,2)="00",CHAR(HEX2DEC(E6)),"Remplacer la fonction CAR par UNICAR (à partir d’Excel 2013)"))</calculatedColumnFormula>
    </tableColumn>
    <tableColumn id="10" name="TrémaNom" dataDxfId="22">
      <calculatedColumnFormula>IF(ISBLANK(E6),"",IF(LEFT(E6)="E","CARACTÈRE À USAGE PRIVÉ-"&amp;E6,VLOOKUP(E6,[1]!Tableau1[[CODE]:[NOM]],2,0)))</calculatedColumnFormula>
    </tableColumn>
    <tableColumn id="5" name="Grave" dataDxfId="21"/>
    <tableColumn id="15" name="GraveCar" dataDxfId="20">
      <calculatedColumnFormula>IF(ISBLANK(H6),"",IF(LEFT(H6,2)="00",CHAR(HEX2DEC(H6)),"Remplacer la fonction CAR par UNICAR (à partir d’Excel 2013)"))</calculatedColumnFormula>
    </tableColumn>
    <tableColumn id="9" name="GraveNom" dataDxfId="19">
      <calculatedColumnFormula>IF(ISBLANK(H6),"",IF(LEFT(H6)="E","CARACTÈRE À USAGE PRIVÉ-"&amp;H6,VLOOKUP(H6,[1]!Tableau1[[CODE]:[NOM]],2,0)))</calculatedColumnFormula>
    </tableColumn>
    <tableColumn id="6" name="Tilde" dataDxfId="18"/>
    <tableColumn id="16" name="TildeCar" dataDxfId="17">
      <calculatedColumnFormula>IF(ISBLANK(K6),"",IF(LEFT(K6,2)="00",CHAR(HEX2DEC(K6)),"Remplacer la fonction CAR par UNICAR (à partir d’Excel 2013)"))</calculatedColumnFormula>
    </tableColumn>
    <tableColumn id="11" name="TildeNom" dataDxfId="16">
      <calculatedColumnFormula>IF(ISBLANK(K6),"",IF(LEFT(K6)="E","CARACTÈRE À USAGE PRIVÉ-"&amp;K6,VLOOKUP(K6,[1]!Tableau1[[CODE]:[NOM]],2,0)))</calculatedColumnFormula>
    </tableColumn>
    <tableColumn id="17" name="Groupe" dataDxfId="15"/>
    <tableColumn id="18" name="GroupeCar" dataDxfId="14">
      <calculatedColumnFormula>IF(ISBLANK(N6),"",IF(LEFT(N6,2)="00",CHAR(HEX2DEC(N6)),"Remplacer la fonction CAR par UNICAR (à partir d’Excel 2013)"))</calculatedColumnFormula>
    </tableColumn>
    <tableColumn id="19" name="GroupeNom" dataDxfId="13">
      <calculatedColumnFormula>IF(ISBLANK(N6),"",IF(LEFT(N6)="E","CARACTÈRE À USAGE PRIVÉ-"&amp;N6,VLOOKUP(N6,[1]!Tableau1[[CODE]:[NOM]],2,0)))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au3" displayName="Tableau3" ref="A5:G120" totalsRowShown="0" headerRowDxfId="12">
  <autoFilter ref="A5:G120"/>
  <tableColumns count="7">
    <tableColumn id="1" name="Base" dataDxfId="11"/>
    <tableColumn id="2" name="Glyphe" dataDxfId="10"/>
    <tableColumn id="3" name="Circo" dataDxfId="9">
      <calculatedColumnFormula>IF(ISBLANK(INDIRECT("Tableau2[@"&amp;C$5&amp;"]")),Tableau3[[#This Row],[Base]],INDIRECT("Tableau2[@"&amp;C$5&amp;"]"))</calculatedColumnFormula>
    </tableColumn>
    <tableColumn id="4" name="Tréma" dataDxfId="8">
      <calculatedColumnFormula>IF(ISBLANK(INDIRECT("Tableau2[@"&amp;D$5&amp;"]")),Tableau3[[#This Row],[Base]],INDIRECT("Tableau2[@"&amp;D$5&amp;"]"))</calculatedColumnFormula>
    </tableColumn>
    <tableColumn id="5" name="Grave" dataDxfId="7">
      <calculatedColumnFormula>IF(ISBLANK(INDIRECT("Tableau2[@"&amp;E$5&amp;"]")),Tableau3[[#This Row],[Base]],INDIRECT("Tableau2[@"&amp;E$5&amp;"]"))</calculatedColumnFormula>
    </tableColumn>
    <tableColumn id="6" name="Tilde" dataDxfId="6">
      <calculatedColumnFormula>IF(ISBLANK(INDIRECT("Tableau2[@"&amp;F$5&amp;"]")),Tableau3[[#This Row],[Base]],INDIRECT("Tableau2[@"&amp;F$5&amp;"]"))</calculatedColumnFormula>
    </tableColumn>
    <tableColumn id="8" name="Groupe" dataDxfId="5">
      <calculatedColumnFormula>IF(ISBLANK(INDIRECT("Tableau2[@"&amp;G$5&amp;"]")),Tableau3[[#This Row],[Base]],INDIRECT("Tableau2[@"&amp;G$5&amp;"]"))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au5" displayName="Tableau5" ref="A5:D590" totalsRowShown="0">
  <autoFilter ref="A5:D590"/>
  <tableColumns count="4">
    <tableColumn id="1" name="Base"/>
    <tableColumn id="2" name="Cible" dataDxfId="4"/>
    <tableColumn id="3" name="Glyphes"/>
    <tableColumn id="4" name="Nom" dataDxfId="3">
      <calculatedColumnFormula>IF(OR(Tableau5[[#This Row],[Cible]]="",Tableau5[[#This Row],[Cible]]="//"),"","// "&amp;IF(LEFT(Tableau5[[#This Row],[Cible]])="E","CARACTÈRE À USAGE PRIVÉ-"&amp;Tableau5[[#This Row],[Cible]],VLOOKUP(Tableau5[[#This Row],[Cible]],[1]!Tableau1[[CODE]:[NOM]],2,0)))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eau4" displayName="Tableau4" ref="A5:D580" totalsRowShown="0">
  <autoFilter ref="A5:D580"/>
  <tableColumns count="4">
    <tableColumn id="2" name="Base" dataDxfId="2"/>
    <tableColumn id="5" name="Glyphe" dataDxfId="1"/>
    <tableColumn id="3" name="Mort"/>
    <tableColumn id="4" name="Cible" dataDxfId="0">
      <calculatedColumnFormula>IF(ISBLANK(Tableau4[[#This Row],[Glyphe]]),"",VLOOKUP(Tableau4[[#This Row],[Base]],Tableau3[],MATCH(Tableau4[[#This Row],[Mort]],Rempli!$A$6:$CU$6,0),0))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spoclavier.com/caras/index.html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86"/>
  <sheetViews>
    <sheetView tabSelected="1" workbookViewId="0"/>
  </sheetViews>
  <sheetFormatPr baseColWidth="10" defaultRowHeight="18.75" x14ac:dyDescent="0.3"/>
  <cols>
    <col min="1" max="16384" width="11.19921875" style="1"/>
  </cols>
  <sheetData>
    <row r="1" spans="1:11" x14ac:dyDescent="0.3">
      <c r="A1" s="24" t="s">
        <v>896</v>
      </c>
      <c r="G1" s="2" t="s">
        <v>1206</v>
      </c>
      <c r="H1" s="2"/>
      <c r="I1" s="2"/>
      <c r="J1" s="2"/>
      <c r="K1" s="2"/>
    </row>
    <row r="2" spans="1:11" x14ac:dyDescent="0.3">
      <c r="A2" s="24" t="s">
        <v>897</v>
      </c>
      <c r="G2" s="2" t="s">
        <v>1205</v>
      </c>
      <c r="H2" s="2"/>
      <c r="I2" s="2"/>
      <c r="J2" s="2"/>
      <c r="K2" s="2"/>
    </row>
    <row r="3" spans="1:11" x14ac:dyDescent="0.3">
      <c r="A3" s="24" t="s">
        <v>898</v>
      </c>
      <c r="D3" s="49" t="s">
        <v>1509</v>
      </c>
      <c r="E3" s="2"/>
      <c r="F3" s="2"/>
      <c r="G3" s="2" t="s">
        <v>1203</v>
      </c>
      <c r="H3" s="2"/>
      <c r="I3" s="2"/>
      <c r="J3" s="2"/>
      <c r="K3" s="2"/>
    </row>
    <row r="4" spans="1:11" x14ac:dyDescent="0.3">
      <c r="A4" s="1" t="s">
        <v>1507</v>
      </c>
      <c r="B4" s="1" t="s">
        <v>1539</v>
      </c>
      <c r="D4" s="36" t="s">
        <v>1204</v>
      </c>
      <c r="E4" s="35"/>
      <c r="F4" s="35"/>
      <c r="G4" s="35"/>
      <c r="H4" s="35"/>
      <c r="I4" s="35"/>
      <c r="J4" s="35"/>
      <c r="K4" s="35"/>
    </row>
    <row r="5" spans="1:11" x14ac:dyDescent="0.3">
      <c r="A5" s="14" t="s">
        <v>345</v>
      </c>
      <c r="B5" s="15" t="s">
        <v>346</v>
      </c>
      <c r="C5" s="15" t="s">
        <v>347</v>
      </c>
      <c r="D5" s="15" t="s">
        <v>348</v>
      </c>
      <c r="E5" s="15" t="s">
        <v>349</v>
      </c>
      <c r="F5" s="15" t="s">
        <v>350</v>
      </c>
      <c r="G5" s="15" t="s">
        <v>351</v>
      </c>
      <c r="H5" s="15" t="s">
        <v>352</v>
      </c>
      <c r="I5" s="15" t="s">
        <v>353</v>
      </c>
      <c r="J5" s="15" t="s">
        <v>354</v>
      </c>
      <c r="K5" s="16" t="s">
        <v>565</v>
      </c>
    </row>
    <row r="6" spans="1:11" x14ac:dyDescent="0.3">
      <c r="A6" s="2" t="s">
        <v>0</v>
      </c>
      <c r="B6" s="1" t="s">
        <v>344</v>
      </c>
      <c r="C6" s="1" t="s">
        <v>1505</v>
      </c>
    </row>
    <row r="8" spans="1:11" x14ac:dyDescent="0.3">
      <c r="A8" s="1" t="s">
        <v>1</v>
      </c>
      <c r="B8" s="1" t="s">
        <v>1518</v>
      </c>
    </row>
    <row r="10" spans="1:11" x14ac:dyDescent="0.3">
      <c r="A10" s="1" t="s">
        <v>2</v>
      </c>
      <c r="B10" s="1" t="s">
        <v>1519</v>
      </c>
    </row>
    <row r="12" spans="1:11" x14ac:dyDescent="0.3">
      <c r="A12" s="1" t="s">
        <v>3</v>
      </c>
      <c r="B12" s="1" t="s">
        <v>567</v>
      </c>
    </row>
    <row r="14" spans="1:11" x14ac:dyDescent="0.3">
      <c r="A14" s="1" t="s">
        <v>4</v>
      </c>
      <c r="B14" s="1" t="s">
        <v>568</v>
      </c>
    </row>
    <row r="16" spans="1:11" x14ac:dyDescent="0.3">
      <c r="A16" s="1" t="s">
        <v>5</v>
      </c>
      <c r="B16" s="1" t="s">
        <v>1508</v>
      </c>
    </row>
    <row r="18" spans="1:11" x14ac:dyDescent="0.3">
      <c r="A18" s="1" t="s">
        <v>6</v>
      </c>
    </row>
    <row r="20" spans="1:11" x14ac:dyDescent="0.3">
      <c r="A20" s="1" t="s">
        <v>7</v>
      </c>
      <c r="B20" s="1" t="s">
        <v>8</v>
      </c>
    </row>
    <row r="21" spans="1:11" x14ac:dyDescent="0.3">
      <c r="A21" s="1" t="s">
        <v>9</v>
      </c>
      <c r="B21" s="1" t="s">
        <v>10</v>
      </c>
    </row>
    <row r="22" spans="1:11" x14ac:dyDescent="0.3">
      <c r="A22" s="1" t="s">
        <v>11</v>
      </c>
      <c r="B22" s="1" t="s">
        <v>12</v>
      </c>
    </row>
    <row r="23" spans="1:11" x14ac:dyDescent="0.3">
      <c r="A23" s="1" t="s">
        <v>14</v>
      </c>
      <c r="B23" s="1" t="s">
        <v>338</v>
      </c>
    </row>
    <row r="24" spans="1:11" x14ac:dyDescent="0.3">
      <c r="A24" s="1" t="s">
        <v>15</v>
      </c>
      <c r="B24" s="1" t="s">
        <v>516</v>
      </c>
    </row>
    <row r="26" spans="1:11" x14ac:dyDescent="0.3">
      <c r="A26" s="2" t="s">
        <v>16</v>
      </c>
      <c r="C26" s="1" t="s">
        <v>17</v>
      </c>
    </row>
    <row r="28" spans="1:11" x14ac:dyDescent="0.3">
      <c r="A28" s="1" t="s">
        <v>18</v>
      </c>
      <c r="B28" s="1" t="s">
        <v>19</v>
      </c>
      <c r="D28" s="1" t="s">
        <v>20</v>
      </c>
      <c r="E28" s="1" t="s">
        <v>7</v>
      </c>
      <c r="F28" s="1" t="s">
        <v>9</v>
      </c>
      <c r="G28" s="1" t="s">
        <v>11</v>
      </c>
      <c r="H28" s="1" t="s">
        <v>14</v>
      </c>
      <c r="I28" s="1" t="s">
        <v>15</v>
      </c>
    </row>
    <row r="29" spans="1:11" x14ac:dyDescent="0.3">
      <c r="A29" s="1" t="s">
        <v>21</v>
      </c>
      <c r="B29" s="1" t="s">
        <v>22</v>
      </c>
      <c r="D29" s="1" t="s">
        <v>22</v>
      </c>
      <c r="E29" s="1" t="s">
        <v>22</v>
      </c>
      <c r="F29" s="1" t="s">
        <v>22</v>
      </c>
      <c r="G29" s="1" t="s">
        <v>22</v>
      </c>
      <c r="H29" s="1" t="s">
        <v>22</v>
      </c>
      <c r="I29" s="1" t="s">
        <v>22</v>
      </c>
    </row>
    <row r="31" spans="1:11" x14ac:dyDescent="0.3">
      <c r="A31" s="1" t="s">
        <v>23</v>
      </c>
      <c r="B31" s="1" t="s">
        <v>9</v>
      </c>
      <c r="D31" s="1" t="s">
        <v>7</v>
      </c>
      <c r="E31" s="1" t="s">
        <v>102</v>
      </c>
      <c r="F31" s="1" t="s">
        <v>9</v>
      </c>
      <c r="G31" s="1" t="s">
        <v>26</v>
      </c>
      <c r="H31" s="1" t="s">
        <v>26</v>
      </c>
      <c r="I31" s="1" t="s">
        <v>26</v>
      </c>
      <c r="K31" s="1" t="s">
        <v>517</v>
      </c>
    </row>
    <row r="32" spans="1:11" x14ac:dyDescent="0.3">
      <c r="A32" s="1" t="s">
        <v>28</v>
      </c>
      <c r="B32" s="1" t="s">
        <v>11</v>
      </c>
      <c r="D32" s="1" t="s">
        <v>148</v>
      </c>
      <c r="E32" s="1" t="s">
        <v>29</v>
      </c>
      <c r="F32" s="1" t="s">
        <v>11</v>
      </c>
      <c r="G32" s="1" t="s">
        <v>26</v>
      </c>
      <c r="H32" s="1" t="s">
        <v>339</v>
      </c>
      <c r="I32" s="1" t="s">
        <v>26</v>
      </c>
      <c r="K32" s="1" t="s">
        <v>518</v>
      </c>
    </row>
    <row r="33" spans="1:11" x14ac:dyDescent="0.3">
      <c r="A33" s="1" t="s">
        <v>26</v>
      </c>
      <c r="B33" s="1" t="s">
        <v>26</v>
      </c>
      <c r="C33" s="1" t="s">
        <v>7</v>
      </c>
      <c r="D33" s="1" t="s">
        <v>30</v>
      </c>
      <c r="E33" s="1" t="s">
        <v>11</v>
      </c>
      <c r="G33" s="1" t="s">
        <v>708</v>
      </c>
    </row>
    <row r="34" spans="1:11" x14ac:dyDescent="0.3">
      <c r="A34" s="1" t="s">
        <v>31</v>
      </c>
      <c r="B34" s="1" t="s">
        <v>13</v>
      </c>
      <c r="D34" s="1" t="s">
        <v>7</v>
      </c>
      <c r="E34" s="1" t="s">
        <v>32</v>
      </c>
      <c r="F34" s="1" t="s">
        <v>13</v>
      </c>
      <c r="G34" s="1" t="s">
        <v>26</v>
      </c>
      <c r="H34" s="1" t="s">
        <v>80</v>
      </c>
      <c r="I34" s="1" t="s">
        <v>26</v>
      </c>
      <c r="K34" s="1" t="s">
        <v>519</v>
      </c>
    </row>
    <row r="35" spans="1:11" x14ac:dyDescent="0.3">
      <c r="A35" s="1" t="s">
        <v>33</v>
      </c>
      <c r="B35" s="1" t="s">
        <v>34</v>
      </c>
      <c r="D35" s="1" t="s">
        <v>7</v>
      </c>
      <c r="E35" s="1" t="s">
        <v>150</v>
      </c>
      <c r="F35" s="1" t="s">
        <v>34</v>
      </c>
      <c r="G35" s="1" t="s">
        <v>26</v>
      </c>
      <c r="H35" s="1" t="s">
        <v>127</v>
      </c>
      <c r="I35" s="1" t="s">
        <v>26</v>
      </c>
      <c r="K35" s="1" t="s">
        <v>520</v>
      </c>
    </row>
    <row r="36" spans="1:11" x14ac:dyDescent="0.3">
      <c r="A36" s="1" t="s">
        <v>36</v>
      </c>
      <c r="B36" s="1" t="s">
        <v>37</v>
      </c>
      <c r="D36" s="1" t="s">
        <v>7</v>
      </c>
      <c r="E36" s="1" t="s">
        <v>38</v>
      </c>
      <c r="F36" s="1" t="s">
        <v>37</v>
      </c>
      <c r="G36" s="1" t="s">
        <v>26</v>
      </c>
      <c r="H36" s="1" t="s">
        <v>135</v>
      </c>
      <c r="I36" s="1" t="s">
        <v>26</v>
      </c>
      <c r="K36" s="1" t="s">
        <v>521</v>
      </c>
    </row>
    <row r="37" spans="1:11" x14ac:dyDescent="0.3">
      <c r="A37" s="1" t="s">
        <v>39</v>
      </c>
      <c r="B37" s="1" t="s">
        <v>14</v>
      </c>
      <c r="D37" s="1" t="s">
        <v>7</v>
      </c>
      <c r="E37" s="1" t="s">
        <v>40</v>
      </c>
      <c r="F37" s="1" t="s">
        <v>14</v>
      </c>
      <c r="G37" s="1" t="s">
        <v>26</v>
      </c>
      <c r="H37" s="1" t="s">
        <v>180</v>
      </c>
      <c r="I37" s="1" t="s">
        <v>26</v>
      </c>
      <c r="K37" s="1" t="s">
        <v>522</v>
      </c>
    </row>
    <row r="38" spans="1:11" x14ac:dyDescent="0.3">
      <c r="A38" s="1" t="s">
        <v>43</v>
      </c>
      <c r="B38" s="1" t="s">
        <v>15</v>
      </c>
      <c r="D38" s="1" t="s">
        <v>148</v>
      </c>
      <c r="E38" s="1" t="s">
        <v>44</v>
      </c>
      <c r="F38" s="1" t="s">
        <v>15</v>
      </c>
      <c r="G38" s="1" t="s">
        <v>26</v>
      </c>
      <c r="H38" s="1" t="s">
        <v>340</v>
      </c>
      <c r="I38" s="1" t="s">
        <v>26</v>
      </c>
      <c r="K38" s="1" t="s">
        <v>523</v>
      </c>
    </row>
    <row r="39" spans="1:11" x14ac:dyDescent="0.3">
      <c r="A39" s="1" t="s">
        <v>26</v>
      </c>
      <c r="B39" s="1" t="s">
        <v>26</v>
      </c>
      <c r="C39" s="1" t="s">
        <v>7</v>
      </c>
      <c r="D39" s="1" t="s">
        <v>45</v>
      </c>
      <c r="E39" s="1" t="s">
        <v>15</v>
      </c>
      <c r="G39" s="1" t="s">
        <v>709</v>
      </c>
    </row>
    <row r="40" spans="1:11" x14ac:dyDescent="0.3">
      <c r="A40" s="1" t="s">
        <v>46</v>
      </c>
      <c r="B40" s="1" t="s">
        <v>47</v>
      </c>
      <c r="D40" s="1" t="s">
        <v>7</v>
      </c>
      <c r="E40" s="1" t="s">
        <v>48</v>
      </c>
      <c r="F40" s="1" t="s">
        <v>47</v>
      </c>
      <c r="G40" s="1" t="s">
        <v>26</v>
      </c>
      <c r="H40" s="1" t="s">
        <v>176</v>
      </c>
      <c r="I40" s="1" t="s">
        <v>26</v>
      </c>
      <c r="K40" s="1" t="s">
        <v>524</v>
      </c>
    </row>
    <row r="41" spans="1:11" x14ac:dyDescent="0.3">
      <c r="A41" s="1" t="s">
        <v>50</v>
      </c>
      <c r="B41" s="1" t="s">
        <v>51</v>
      </c>
      <c r="D41" s="1" t="s">
        <v>148</v>
      </c>
      <c r="E41" s="1" t="s">
        <v>52</v>
      </c>
      <c r="F41" s="1" t="s">
        <v>51</v>
      </c>
      <c r="G41" s="1" t="s">
        <v>26</v>
      </c>
      <c r="H41" s="1" t="s">
        <v>106</v>
      </c>
      <c r="I41" s="1" t="s">
        <v>26</v>
      </c>
      <c r="K41" s="1" t="s">
        <v>525</v>
      </c>
    </row>
    <row r="42" spans="1:11" x14ac:dyDescent="0.3">
      <c r="A42" s="1" t="s">
        <v>26</v>
      </c>
      <c r="B42" s="1" t="s">
        <v>26</v>
      </c>
      <c r="C42" s="1" t="s">
        <v>7</v>
      </c>
      <c r="D42" s="1" t="s">
        <v>53</v>
      </c>
      <c r="E42" s="1" t="s">
        <v>51</v>
      </c>
      <c r="G42" s="1" t="s">
        <v>710</v>
      </c>
    </row>
    <row r="43" spans="1:11" x14ac:dyDescent="0.3">
      <c r="A43" s="1" t="s">
        <v>54</v>
      </c>
      <c r="B43" s="1" t="s">
        <v>7</v>
      </c>
      <c r="D43" s="1" t="s">
        <v>148</v>
      </c>
      <c r="E43" s="1" t="s">
        <v>55</v>
      </c>
      <c r="F43" s="1" t="s">
        <v>7</v>
      </c>
      <c r="G43" s="1" t="s">
        <v>26</v>
      </c>
      <c r="H43" s="1" t="s">
        <v>67</v>
      </c>
      <c r="I43" s="1" t="s">
        <v>26</v>
      </c>
      <c r="K43" s="1" t="s">
        <v>526</v>
      </c>
    </row>
    <row r="44" spans="1:11" x14ac:dyDescent="0.3">
      <c r="A44" s="1" t="s">
        <v>26</v>
      </c>
      <c r="B44" s="1" t="s">
        <v>26</v>
      </c>
      <c r="C44" s="1" t="s">
        <v>7</v>
      </c>
      <c r="D44" s="1" t="s">
        <v>56</v>
      </c>
      <c r="E44" s="1" t="s">
        <v>7</v>
      </c>
      <c r="G44" s="1" t="s">
        <v>711</v>
      </c>
    </row>
    <row r="45" spans="1:11" x14ac:dyDescent="0.3">
      <c r="A45" s="1" t="s">
        <v>57</v>
      </c>
      <c r="B45" s="1" t="s">
        <v>341</v>
      </c>
      <c r="D45" s="1" t="s">
        <v>7</v>
      </c>
      <c r="E45" s="1" t="s">
        <v>58</v>
      </c>
      <c r="F45" s="1" t="s">
        <v>59</v>
      </c>
      <c r="G45" s="1" t="s">
        <v>26</v>
      </c>
      <c r="H45" s="1" t="s">
        <v>139</v>
      </c>
      <c r="I45" s="1" t="s">
        <v>26</v>
      </c>
      <c r="K45" s="1" t="s">
        <v>527</v>
      </c>
    </row>
    <row r="46" spans="1:11" x14ac:dyDescent="0.3">
      <c r="A46" s="1" t="s">
        <v>60</v>
      </c>
      <c r="B46" s="1" t="s">
        <v>61</v>
      </c>
      <c r="C46" s="1" t="s">
        <v>7</v>
      </c>
      <c r="D46" s="1" t="s">
        <v>62</v>
      </c>
      <c r="E46" s="1" t="s">
        <v>63</v>
      </c>
      <c r="F46" s="1" t="s">
        <v>26</v>
      </c>
      <c r="G46" s="1" t="s">
        <v>131</v>
      </c>
      <c r="H46" s="1" t="s">
        <v>26</v>
      </c>
      <c r="J46" s="1" t="s">
        <v>528</v>
      </c>
    </row>
    <row r="47" spans="1:11" x14ac:dyDescent="0.3">
      <c r="A47" s="1" t="s">
        <v>64</v>
      </c>
      <c r="B47" s="1" t="s">
        <v>65</v>
      </c>
      <c r="D47" s="1" t="s">
        <v>9</v>
      </c>
      <c r="E47" s="1" t="s">
        <v>66</v>
      </c>
      <c r="F47" s="1" t="s">
        <v>65</v>
      </c>
      <c r="G47" s="1" t="s">
        <v>26</v>
      </c>
      <c r="H47" s="1" t="s">
        <v>26</v>
      </c>
      <c r="I47" s="1" t="s">
        <v>26</v>
      </c>
      <c r="K47" s="1" t="s">
        <v>529</v>
      </c>
    </row>
    <row r="48" spans="1:11" x14ac:dyDescent="0.3">
      <c r="A48" s="1" t="s">
        <v>68</v>
      </c>
      <c r="B48" s="1" t="s">
        <v>69</v>
      </c>
      <c r="D48" s="1" t="s">
        <v>9</v>
      </c>
      <c r="E48" s="1" t="s">
        <v>70</v>
      </c>
      <c r="F48" s="1" t="s">
        <v>69</v>
      </c>
      <c r="G48" s="1" t="s">
        <v>26</v>
      </c>
      <c r="H48" s="1" t="s">
        <v>26</v>
      </c>
      <c r="I48" s="1" t="s">
        <v>26</v>
      </c>
      <c r="K48" s="1" t="s">
        <v>530</v>
      </c>
    </row>
    <row r="49" spans="1:11" x14ac:dyDescent="0.3">
      <c r="A49" s="1" t="s">
        <v>72</v>
      </c>
      <c r="B49" s="1" t="s">
        <v>73</v>
      </c>
      <c r="D49" s="1" t="s">
        <v>9</v>
      </c>
      <c r="E49" s="1" t="s">
        <v>74</v>
      </c>
      <c r="F49" s="1" t="s">
        <v>73</v>
      </c>
      <c r="G49" s="1" t="s">
        <v>26</v>
      </c>
      <c r="H49" s="1" t="s">
        <v>75</v>
      </c>
      <c r="I49" s="1" t="s">
        <v>26</v>
      </c>
      <c r="K49" s="1" t="s">
        <v>531</v>
      </c>
    </row>
    <row r="50" spans="1:11" x14ac:dyDescent="0.3">
      <c r="A50" s="1" t="s">
        <v>77</v>
      </c>
      <c r="B50" s="1" t="s">
        <v>78</v>
      </c>
      <c r="D50" s="1" t="s">
        <v>9</v>
      </c>
      <c r="E50" s="1" t="s">
        <v>79</v>
      </c>
      <c r="F50" s="1" t="s">
        <v>78</v>
      </c>
      <c r="G50" s="1" t="s">
        <v>26</v>
      </c>
      <c r="H50" s="1" t="s">
        <v>26</v>
      </c>
      <c r="I50" s="1" t="s">
        <v>26</v>
      </c>
      <c r="K50" s="1" t="s">
        <v>532</v>
      </c>
    </row>
    <row r="51" spans="1:11" x14ac:dyDescent="0.3">
      <c r="A51" s="1" t="s">
        <v>81</v>
      </c>
      <c r="B51" s="1" t="s">
        <v>82</v>
      </c>
      <c r="D51" s="1" t="s">
        <v>9</v>
      </c>
      <c r="E51" s="1" t="s">
        <v>83</v>
      </c>
      <c r="F51" s="1" t="s">
        <v>82</v>
      </c>
      <c r="G51" s="1" t="s">
        <v>26</v>
      </c>
      <c r="H51" s="1" t="s">
        <v>26</v>
      </c>
      <c r="I51" s="1" t="s">
        <v>26</v>
      </c>
      <c r="K51" s="1" t="s">
        <v>533</v>
      </c>
    </row>
    <row r="52" spans="1:11" x14ac:dyDescent="0.3">
      <c r="A52" s="1" t="s">
        <v>85</v>
      </c>
      <c r="B52" s="1" t="s">
        <v>86</v>
      </c>
      <c r="D52" s="1" t="s">
        <v>9</v>
      </c>
      <c r="E52" s="1" t="s">
        <v>87</v>
      </c>
      <c r="F52" s="1" t="s">
        <v>86</v>
      </c>
      <c r="G52" s="1" t="s">
        <v>26</v>
      </c>
      <c r="H52" s="1" t="s">
        <v>26</v>
      </c>
      <c r="I52" s="1" t="s">
        <v>26</v>
      </c>
      <c r="K52" s="1" t="s">
        <v>534</v>
      </c>
    </row>
    <row r="53" spans="1:11" x14ac:dyDescent="0.3">
      <c r="A53" s="1" t="s">
        <v>88</v>
      </c>
      <c r="B53" s="1" t="s">
        <v>89</v>
      </c>
      <c r="D53" s="1" t="s">
        <v>9</v>
      </c>
      <c r="E53" s="1" t="s">
        <v>90</v>
      </c>
      <c r="F53" s="1" t="s">
        <v>89</v>
      </c>
      <c r="G53" s="1" t="s">
        <v>26</v>
      </c>
      <c r="H53" s="1" t="s">
        <v>26</v>
      </c>
      <c r="I53" s="1" t="s">
        <v>26</v>
      </c>
      <c r="K53" s="1" t="s">
        <v>535</v>
      </c>
    </row>
    <row r="54" spans="1:11" x14ac:dyDescent="0.3">
      <c r="A54" s="1" t="s">
        <v>91</v>
      </c>
      <c r="B54" s="1" t="s">
        <v>92</v>
      </c>
      <c r="D54" s="1" t="s">
        <v>9</v>
      </c>
      <c r="E54" s="1" t="s">
        <v>93</v>
      </c>
      <c r="F54" s="1" t="s">
        <v>92</v>
      </c>
      <c r="G54" s="1" t="s">
        <v>26</v>
      </c>
      <c r="H54" s="1" t="s">
        <v>26</v>
      </c>
      <c r="I54" s="1" t="s">
        <v>26</v>
      </c>
      <c r="K54" s="1" t="s">
        <v>536</v>
      </c>
    </row>
    <row r="55" spans="1:11" x14ac:dyDescent="0.3">
      <c r="A55" s="1" t="s">
        <v>95</v>
      </c>
      <c r="B55" s="1" t="s">
        <v>96</v>
      </c>
      <c r="D55" s="1" t="s">
        <v>9</v>
      </c>
      <c r="E55" s="1" t="s">
        <v>97</v>
      </c>
      <c r="F55" s="1" t="s">
        <v>96</v>
      </c>
      <c r="G55" s="1" t="s">
        <v>26</v>
      </c>
      <c r="H55" s="1" t="s">
        <v>26</v>
      </c>
      <c r="I55" s="1" t="s">
        <v>26</v>
      </c>
      <c r="K55" s="1" t="s">
        <v>537</v>
      </c>
    </row>
    <row r="56" spans="1:11" x14ac:dyDescent="0.3">
      <c r="A56" s="1" t="s">
        <v>99</v>
      </c>
      <c r="B56" s="1" t="s">
        <v>100</v>
      </c>
      <c r="D56" s="1" t="s">
        <v>9</v>
      </c>
      <c r="E56" s="1" t="s">
        <v>101</v>
      </c>
      <c r="F56" s="1" t="s">
        <v>100</v>
      </c>
      <c r="G56" s="1" t="s">
        <v>26</v>
      </c>
      <c r="H56" s="1" t="s">
        <v>26</v>
      </c>
      <c r="I56" s="1" t="s">
        <v>26</v>
      </c>
      <c r="K56" s="1" t="s">
        <v>538</v>
      </c>
    </row>
    <row r="57" spans="1:11" x14ac:dyDescent="0.3">
      <c r="A57" s="1" t="s">
        <v>103</v>
      </c>
      <c r="B57" s="1" t="s">
        <v>104</v>
      </c>
      <c r="D57" s="1" t="s">
        <v>7</v>
      </c>
      <c r="E57" s="1" t="s">
        <v>76</v>
      </c>
      <c r="F57" s="1" t="s">
        <v>342</v>
      </c>
      <c r="G57" s="1" t="s">
        <v>105</v>
      </c>
      <c r="H57" s="1" t="s">
        <v>26</v>
      </c>
      <c r="I57" s="1" t="s">
        <v>26</v>
      </c>
      <c r="K57" s="1" t="s">
        <v>539</v>
      </c>
    </row>
    <row r="58" spans="1:11" x14ac:dyDescent="0.3">
      <c r="A58" s="1" t="s">
        <v>107</v>
      </c>
      <c r="B58" s="1" t="s">
        <v>108</v>
      </c>
      <c r="D58" s="1" t="s">
        <v>7</v>
      </c>
      <c r="E58" s="1" t="s">
        <v>98</v>
      </c>
      <c r="F58" s="1" t="s">
        <v>94</v>
      </c>
      <c r="G58" s="1" t="s">
        <v>109</v>
      </c>
      <c r="H58" s="1" t="s">
        <v>110</v>
      </c>
      <c r="I58" s="1" t="s">
        <v>26</v>
      </c>
      <c r="K58" s="1" t="s">
        <v>540</v>
      </c>
    </row>
    <row r="59" spans="1:11" x14ac:dyDescent="0.3">
      <c r="A59" s="1" t="s">
        <v>111</v>
      </c>
      <c r="B59" s="1" t="s">
        <v>112</v>
      </c>
      <c r="D59" s="1" t="s">
        <v>9</v>
      </c>
      <c r="E59" s="1" t="s">
        <v>113</v>
      </c>
      <c r="F59" s="1" t="s">
        <v>112</v>
      </c>
      <c r="G59" s="1" t="s">
        <v>26</v>
      </c>
      <c r="H59" s="1" t="s">
        <v>26</v>
      </c>
      <c r="I59" s="1" t="s">
        <v>26</v>
      </c>
      <c r="K59" s="1" t="s">
        <v>541</v>
      </c>
    </row>
    <row r="60" spans="1:11" x14ac:dyDescent="0.3">
      <c r="A60" s="1" t="s">
        <v>115</v>
      </c>
      <c r="B60" s="1" t="s">
        <v>116</v>
      </c>
      <c r="D60" s="1" t="s">
        <v>9</v>
      </c>
      <c r="E60" s="1" t="s">
        <v>117</v>
      </c>
      <c r="F60" s="1" t="s">
        <v>116</v>
      </c>
      <c r="G60" s="1" t="s">
        <v>26</v>
      </c>
      <c r="H60" s="1" t="s">
        <v>26</v>
      </c>
      <c r="I60" s="1" t="s">
        <v>26</v>
      </c>
      <c r="K60" s="1" t="s">
        <v>542</v>
      </c>
    </row>
    <row r="61" spans="1:11" x14ac:dyDescent="0.3">
      <c r="A61" s="1" t="s">
        <v>118</v>
      </c>
      <c r="B61" s="1" t="s">
        <v>119</v>
      </c>
      <c r="D61" s="1" t="s">
        <v>9</v>
      </c>
      <c r="E61" s="1" t="s">
        <v>120</v>
      </c>
      <c r="F61" s="1" t="s">
        <v>119</v>
      </c>
      <c r="G61" s="1" t="s">
        <v>26</v>
      </c>
      <c r="H61" s="1" t="s">
        <v>26</v>
      </c>
      <c r="I61" s="1" t="s">
        <v>26</v>
      </c>
      <c r="K61" s="1" t="s">
        <v>543</v>
      </c>
    </row>
    <row r="62" spans="1:11" x14ac:dyDescent="0.3">
      <c r="A62" s="1" t="s">
        <v>121</v>
      </c>
      <c r="B62" s="1" t="s">
        <v>122</v>
      </c>
      <c r="D62" s="1" t="s">
        <v>9</v>
      </c>
      <c r="E62" s="1" t="s">
        <v>123</v>
      </c>
      <c r="F62" s="1" t="s">
        <v>122</v>
      </c>
      <c r="G62" s="1" t="s">
        <v>26</v>
      </c>
      <c r="H62" s="1" t="s">
        <v>26</v>
      </c>
      <c r="I62" s="1" t="s">
        <v>26</v>
      </c>
      <c r="K62" s="1" t="s">
        <v>544</v>
      </c>
    </row>
    <row r="63" spans="1:11" x14ac:dyDescent="0.3">
      <c r="A63" s="1" t="s">
        <v>124</v>
      </c>
      <c r="B63" s="1" t="s">
        <v>125</v>
      </c>
      <c r="D63" s="1" t="s">
        <v>9</v>
      </c>
      <c r="E63" s="1" t="s">
        <v>126</v>
      </c>
      <c r="F63" s="1" t="s">
        <v>125</v>
      </c>
      <c r="G63" s="1" t="s">
        <v>26</v>
      </c>
      <c r="H63" s="1" t="s">
        <v>26</v>
      </c>
      <c r="I63" s="1" t="s">
        <v>26</v>
      </c>
      <c r="K63" s="1" t="s">
        <v>545</v>
      </c>
    </row>
    <row r="64" spans="1:11" x14ac:dyDescent="0.3">
      <c r="A64" s="1" t="s">
        <v>128</v>
      </c>
      <c r="B64" s="1" t="s">
        <v>129</v>
      </c>
      <c r="D64" s="1" t="s">
        <v>9</v>
      </c>
      <c r="E64" s="1" t="s">
        <v>130</v>
      </c>
      <c r="F64" s="1" t="s">
        <v>129</v>
      </c>
      <c r="G64" s="1" t="s">
        <v>26</v>
      </c>
      <c r="H64" s="1" t="s">
        <v>26</v>
      </c>
      <c r="I64" s="1" t="s">
        <v>26</v>
      </c>
      <c r="K64" s="1" t="s">
        <v>546</v>
      </c>
    </row>
    <row r="65" spans="1:11" x14ac:dyDescent="0.3">
      <c r="A65" s="1" t="s">
        <v>132</v>
      </c>
      <c r="B65" s="1" t="s">
        <v>133</v>
      </c>
      <c r="D65" s="1" t="s">
        <v>9</v>
      </c>
      <c r="E65" s="1" t="s">
        <v>134</v>
      </c>
      <c r="F65" s="1" t="s">
        <v>133</v>
      </c>
      <c r="G65" s="1" t="s">
        <v>26</v>
      </c>
      <c r="H65" s="1" t="s">
        <v>26</v>
      </c>
      <c r="I65" s="1" t="s">
        <v>26</v>
      </c>
      <c r="K65" s="1" t="s">
        <v>547</v>
      </c>
    </row>
    <row r="66" spans="1:11" x14ac:dyDescent="0.3">
      <c r="A66" s="1" t="s">
        <v>136</v>
      </c>
      <c r="B66" s="1" t="s">
        <v>137</v>
      </c>
      <c r="D66" s="1" t="s">
        <v>9</v>
      </c>
      <c r="E66" s="1" t="s">
        <v>138</v>
      </c>
      <c r="F66" s="1" t="s">
        <v>137</v>
      </c>
      <c r="G66" s="1" t="s">
        <v>26</v>
      </c>
      <c r="H66" s="1" t="s">
        <v>26</v>
      </c>
      <c r="I66" s="1" t="s">
        <v>26</v>
      </c>
      <c r="K66" s="1" t="s">
        <v>548</v>
      </c>
    </row>
    <row r="67" spans="1:11" x14ac:dyDescent="0.3">
      <c r="A67" s="1" t="s">
        <v>140</v>
      </c>
      <c r="B67" s="1" t="s">
        <v>141</v>
      </c>
      <c r="D67" s="1" t="s">
        <v>9</v>
      </c>
      <c r="E67" s="1" t="s">
        <v>142</v>
      </c>
      <c r="F67" s="1" t="s">
        <v>141</v>
      </c>
      <c r="G67" s="1" t="s">
        <v>26</v>
      </c>
      <c r="H67" s="1" t="s">
        <v>26</v>
      </c>
      <c r="I67" s="1" t="s">
        <v>26</v>
      </c>
      <c r="K67" s="1" t="s">
        <v>549</v>
      </c>
    </row>
    <row r="68" spans="1:11" x14ac:dyDescent="0.3">
      <c r="A68" s="1" t="s">
        <v>143</v>
      </c>
      <c r="B68" s="1" t="s">
        <v>144</v>
      </c>
      <c r="D68" s="1" t="s">
        <v>9</v>
      </c>
      <c r="E68" s="1" t="s">
        <v>145</v>
      </c>
      <c r="F68" s="1" t="s">
        <v>144</v>
      </c>
      <c r="G68" s="1" t="s">
        <v>26</v>
      </c>
      <c r="H68" s="1" t="s">
        <v>26</v>
      </c>
      <c r="I68" s="1" t="s">
        <v>26</v>
      </c>
      <c r="K68" s="1" t="s">
        <v>550</v>
      </c>
    </row>
    <row r="69" spans="1:11" x14ac:dyDescent="0.3">
      <c r="A69" s="1" t="s">
        <v>146</v>
      </c>
      <c r="B69" s="1" t="s">
        <v>147</v>
      </c>
      <c r="D69" s="1" t="s">
        <v>148</v>
      </c>
      <c r="E69" s="1" t="s">
        <v>149</v>
      </c>
      <c r="F69" s="1" t="s">
        <v>71</v>
      </c>
      <c r="G69" s="1" t="s">
        <v>26</v>
      </c>
      <c r="H69" s="1" t="s">
        <v>26</v>
      </c>
      <c r="I69" s="1" t="s">
        <v>26</v>
      </c>
      <c r="K69" s="1" t="s">
        <v>551</v>
      </c>
    </row>
    <row r="70" spans="1:11" x14ac:dyDescent="0.3">
      <c r="A70" s="1" t="s">
        <v>26</v>
      </c>
      <c r="B70" s="1" t="s">
        <v>26</v>
      </c>
      <c r="C70" s="1" t="s">
        <v>7</v>
      </c>
      <c r="D70" s="1" t="s">
        <v>151</v>
      </c>
      <c r="E70" s="1" t="s">
        <v>71</v>
      </c>
      <c r="G70" s="1" t="s">
        <v>712</v>
      </c>
    </row>
    <row r="71" spans="1:11" x14ac:dyDescent="0.3">
      <c r="A71" s="1" t="s">
        <v>152</v>
      </c>
      <c r="B71" s="1" t="s">
        <v>153</v>
      </c>
      <c r="D71" s="1" t="s">
        <v>7</v>
      </c>
      <c r="E71" s="1" t="s">
        <v>154</v>
      </c>
      <c r="F71" s="1" t="s">
        <v>26</v>
      </c>
      <c r="G71" s="1" t="s">
        <v>26</v>
      </c>
      <c r="H71" s="1" t="s">
        <v>26</v>
      </c>
      <c r="I71" s="1" t="s">
        <v>26</v>
      </c>
      <c r="K71" s="1" t="s">
        <v>552</v>
      </c>
    </row>
    <row r="72" spans="1:11" x14ac:dyDescent="0.3">
      <c r="A72" s="1" t="s">
        <v>156</v>
      </c>
      <c r="B72" s="1" t="s">
        <v>157</v>
      </c>
      <c r="D72" s="1" t="s">
        <v>7</v>
      </c>
      <c r="E72" s="1" t="s">
        <v>158</v>
      </c>
      <c r="F72" s="1" t="s">
        <v>160</v>
      </c>
      <c r="G72" s="1" t="s">
        <v>159</v>
      </c>
      <c r="H72" s="1" t="s">
        <v>26</v>
      </c>
      <c r="I72" s="1" t="s">
        <v>26</v>
      </c>
      <c r="K72" s="1" t="s">
        <v>553</v>
      </c>
    </row>
    <row r="73" spans="1:11" x14ac:dyDescent="0.3">
      <c r="A73" s="1" t="s">
        <v>161</v>
      </c>
      <c r="B73" s="1" t="s">
        <v>162</v>
      </c>
      <c r="D73" s="1" t="s">
        <v>9</v>
      </c>
      <c r="E73" s="1" t="s">
        <v>163</v>
      </c>
      <c r="F73" s="1" t="s">
        <v>162</v>
      </c>
      <c r="G73" s="1" t="s">
        <v>26</v>
      </c>
      <c r="H73" s="1" t="s">
        <v>26</v>
      </c>
      <c r="I73" s="1" t="s">
        <v>26</v>
      </c>
      <c r="K73" s="1" t="s">
        <v>554</v>
      </c>
    </row>
    <row r="74" spans="1:11" x14ac:dyDescent="0.3">
      <c r="A74" s="1" t="s">
        <v>165</v>
      </c>
      <c r="B74" s="1" t="s">
        <v>166</v>
      </c>
      <c r="D74" s="1" t="s">
        <v>9</v>
      </c>
      <c r="E74" s="1" t="s">
        <v>167</v>
      </c>
      <c r="F74" s="1" t="s">
        <v>166</v>
      </c>
      <c r="G74" s="1" t="s">
        <v>26</v>
      </c>
      <c r="H74" s="1" t="s">
        <v>26</v>
      </c>
      <c r="I74" s="1" t="s">
        <v>26</v>
      </c>
      <c r="K74" s="1" t="s">
        <v>555</v>
      </c>
    </row>
    <row r="75" spans="1:11" x14ac:dyDescent="0.3">
      <c r="A75" s="1" t="s">
        <v>169</v>
      </c>
      <c r="B75" s="1" t="s">
        <v>170</v>
      </c>
      <c r="D75" s="1" t="s">
        <v>9</v>
      </c>
      <c r="E75" s="1" t="s">
        <v>171</v>
      </c>
      <c r="F75" s="1" t="s">
        <v>170</v>
      </c>
      <c r="G75" s="1" t="s">
        <v>26</v>
      </c>
      <c r="H75" s="1" t="s">
        <v>26</v>
      </c>
      <c r="I75" s="1" t="s">
        <v>26</v>
      </c>
      <c r="K75" s="1" t="s">
        <v>556</v>
      </c>
    </row>
    <row r="76" spans="1:11" x14ac:dyDescent="0.3">
      <c r="A76" s="1" t="s">
        <v>173</v>
      </c>
      <c r="B76" s="1" t="s">
        <v>174</v>
      </c>
      <c r="D76" s="1" t="s">
        <v>9</v>
      </c>
      <c r="E76" s="1" t="s">
        <v>175</v>
      </c>
      <c r="F76" s="1" t="s">
        <v>174</v>
      </c>
      <c r="G76" s="1" t="s">
        <v>26</v>
      </c>
      <c r="H76" s="1" t="s">
        <v>26</v>
      </c>
      <c r="I76" s="1" t="s">
        <v>26</v>
      </c>
      <c r="K76" s="1" t="s">
        <v>557</v>
      </c>
    </row>
    <row r="77" spans="1:11" x14ac:dyDescent="0.3">
      <c r="A77" s="1" t="s">
        <v>177</v>
      </c>
      <c r="B77" s="1" t="s">
        <v>178</v>
      </c>
      <c r="D77" s="1" t="s">
        <v>9</v>
      </c>
      <c r="E77" s="1" t="s">
        <v>179</v>
      </c>
      <c r="F77" s="1" t="s">
        <v>178</v>
      </c>
      <c r="G77" s="1" t="s">
        <v>26</v>
      </c>
      <c r="H77" s="1" t="s">
        <v>26</v>
      </c>
      <c r="I77" s="1" t="s">
        <v>26</v>
      </c>
      <c r="K77" s="1" t="s">
        <v>558</v>
      </c>
    </row>
    <row r="78" spans="1:11" x14ac:dyDescent="0.3">
      <c r="A78" s="1" t="s">
        <v>181</v>
      </c>
      <c r="B78" s="1" t="s">
        <v>182</v>
      </c>
      <c r="D78" s="1" t="s">
        <v>9</v>
      </c>
      <c r="E78" s="1" t="s">
        <v>183</v>
      </c>
      <c r="F78" s="1" t="s">
        <v>182</v>
      </c>
      <c r="G78" s="1" t="s">
        <v>26</v>
      </c>
      <c r="H78" s="1" t="s">
        <v>26</v>
      </c>
      <c r="I78" s="1" t="s">
        <v>26</v>
      </c>
      <c r="K78" s="1" t="s">
        <v>559</v>
      </c>
    </row>
    <row r="79" spans="1:11" x14ac:dyDescent="0.3">
      <c r="A79" s="1" t="s">
        <v>184</v>
      </c>
      <c r="B79" s="1" t="s">
        <v>185</v>
      </c>
      <c r="C79" s="1" t="s">
        <v>7</v>
      </c>
      <c r="D79" s="1" t="s">
        <v>186</v>
      </c>
      <c r="E79" s="1" t="s">
        <v>187</v>
      </c>
      <c r="F79" s="1" t="s">
        <v>26</v>
      </c>
      <c r="G79" s="1" t="s">
        <v>26</v>
      </c>
      <c r="H79" s="1" t="s">
        <v>26</v>
      </c>
      <c r="J79" s="1" t="s">
        <v>560</v>
      </c>
    </row>
    <row r="80" spans="1:11" x14ac:dyDescent="0.3">
      <c r="A80" s="1" t="s">
        <v>188</v>
      </c>
      <c r="B80" s="1" t="s">
        <v>189</v>
      </c>
      <c r="C80" s="1" t="s">
        <v>7</v>
      </c>
      <c r="D80" s="1" t="s">
        <v>191</v>
      </c>
      <c r="E80" s="1" t="s">
        <v>190</v>
      </c>
      <c r="F80" s="1" t="s">
        <v>26</v>
      </c>
      <c r="G80" s="1" t="s">
        <v>26</v>
      </c>
      <c r="H80" s="1" t="s">
        <v>26</v>
      </c>
      <c r="J80" s="1" t="s">
        <v>561</v>
      </c>
    </row>
    <row r="81" spans="1:11" x14ac:dyDescent="0.3">
      <c r="A81" s="1" t="s">
        <v>192</v>
      </c>
      <c r="B81" s="1" t="s">
        <v>193</v>
      </c>
      <c r="D81" s="1" t="s">
        <v>7</v>
      </c>
      <c r="E81" s="1" t="s">
        <v>194</v>
      </c>
      <c r="F81" s="1" t="s">
        <v>172</v>
      </c>
      <c r="G81" s="1" t="s">
        <v>26</v>
      </c>
      <c r="H81" s="1" t="s">
        <v>26</v>
      </c>
      <c r="I81" s="1" t="s">
        <v>26</v>
      </c>
      <c r="K81" s="1" t="s">
        <v>562</v>
      </c>
    </row>
    <row r="82" spans="1:11" x14ac:dyDescent="0.3">
      <c r="A82" s="1" t="s">
        <v>195</v>
      </c>
      <c r="B82" s="1" t="s">
        <v>196</v>
      </c>
      <c r="D82" s="1" t="s">
        <v>7</v>
      </c>
      <c r="E82" s="1" t="s">
        <v>198</v>
      </c>
      <c r="F82" s="1" t="s">
        <v>197</v>
      </c>
      <c r="G82" s="1" t="s">
        <v>26</v>
      </c>
      <c r="H82" s="1" t="s">
        <v>26</v>
      </c>
      <c r="I82" s="1" t="s">
        <v>26</v>
      </c>
      <c r="K82" s="1" t="s">
        <v>563</v>
      </c>
    </row>
    <row r="83" spans="1:11" x14ac:dyDescent="0.3">
      <c r="A83" s="1" t="s">
        <v>199</v>
      </c>
      <c r="B83" s="1" t="s">
        <v>200</v>
      </c>
      <c r="D83" s="1" t="s">
        <v>7</v>
      </c>
      <c r="E83" s="1" t="s">
        <v>201</v>
      </c>
      <c r="F83" s="1" t="s">
        <v>201</v>
      </c>
      <c r="G83" s="1" t="s">
        <v>26</v>
      </c>
      <c r="H83" s="1" t="s">
        <v>343</v>
      </c>
      <c r="I83" s="1" t="s">
        <v>1115</v>
      </c>
      <c r="K83" s="1" t="s">
        <v>1116</v>
      </c>
    </row>
    <row r="84" spans="1:11" x14ac:dyDescent="0.3">
      <c r="A84" s="1" t="s">
        <v>202</v>
      </c>
      <c r="B84" s="1" t="s">
        <v>203</v>
      </c>
      <c r="C84" s="1" t="s">
        <v>7</v>
      </c>
      <c r="D84" s="1" t="s">
        <v>164</v>
      </c>
      <c r="E84" s="1" t="s">
        <v>168</v>
      </c>
      <c r="F84" s="1" t="s">
        <v>159</v>
      </c>
      <c r="G84" s="1" t="s">
        <v>26</v>
      </c>
      <c r="H84" s="1" t="s">
        <v>26</v>
      </c>
      <c r="J84" s="1" t="s">
        <v>564</v>
      </c>
    </row>
    <row r="85" spans="1:11" x14ac:dyDescent="0.3">
      <c r="A85" s="1" t="s">
        <v>204</v>
      </c>
      <c r="B85" s="1" t="s">
        <v>205</v>
      </c>
      <c r="C85" s="1" t="s">
        <v>9</v>
      </c>
      <c r="D85" s="1" t="s">
        <v>190</v>
      </c>
      <c r="E85" s="1" t="s">
        <v>186</v>
      </c>
      <c r="F85" s="1" t="s">
        <v>26</v>
      </c>
      <c r="G85" s="1" t="s">
        <v>26</v>
      </c>
      <c r="H85" s="1" t="s">
        <v>26</v>
      </c>
      <c r="J85" s="1" t="s">
        <v>566</v>
      </c>
    </row>
    <row r="87" spans="1:11" s="2" customForma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s="2" customFormat="1" x14ac:dyDescent="0.3">
      <c r="A88" s="2" t="s">
        <v>1526</v>
      </c>
    </row>
    <row r="91" spans="1:11" x14ac:dyDescent="0.3">
      <c r="A91" s="1" t="s">
        <v>278</v>
      </c>
    </row>
    <row r="93" spans="1:11" x14ac:dyDescent="0.3">
      <c r="A93" s="1" t="s">
        <v>279</v>
      </c>
      <c r="B93" s="1" t="s">
        <v>569</v>
      </c>
    </row>
    <row r="94" spans="1:11" x14ac:dyDescent="0.3">
      <c r="A94" s="1" t="s">
        <v>280</v>
      </c>
      <c r="B94" s="1" t="s">
        <v>570</v>
      </c>
    </row>
    <row r="95" spans="1:11" x14ac:dyDescent="0.3">
      <c r="A95" s="1" t="s">
        <v>281</v>
      </c>
      <c r="B95" s="1" t="s">
        <v>571</v>
      </c>
    </row>
    <row r="96" spans="1:11" x14ac:dyDescent="0.3">
      <c r="A96" s="1" t="s">
        <v>282</v>
      </c>
      <c r="B96" s="1" t="s">
        <v>572</v>
      </c>
    </row>
    <row r="97" spans="1:2" x14ac:dyDescent="0.3">
      <c r="A97" s="1" t="s">
        <v>283</v>
      </c>
      <c r="B97" s="1" t="s">
        <v>573</v>
      </c>
    </row>
    <row r="98" spans="1:2" x14ac:dyDescent="0.3">
      <c r="A98" s="1" t="s">
        <v>284</v>
      </c>
      <c r="B98" s="1" t="s">
        <v>574</v>
      </c>
    </row>
    <row r="99" spans="1:2" x14ac:dyDescent="0.3">
      <c r="A99" s="1" t="s">
        <v>285</v>
      </c>
      <c r="B99" s="1" t="s">
        <v>575</v>
      </c>
    </row>
    <row r="100" spans="1:2" x14ac:dyDescent="0.3">
      <c r="A100" s="1" t="s">
        <v>286</v>
      </c>
      <c r="B100" s="1" t="s">
        <v>576</v>
      </c>
    </row>
    <row r="101" spans="1:2" x14ac:dyDescent="0.3">
      <c r="A101" s="1" t="s">
        <v>287</v>
      </c>
      <c r="B101" s="1" t="s">
        <v>577</v>
      </c>
    </row>
    <row r="102" spans="1:2" x14ac:dyDescent="0.3">
      <c r="A102" s="1" t="s">
        <v>199</v>
      </c>
      <c r="B102" s="1" t="s">
        <v>578</v>
      </c>
    </row>
    <row r="103" spans="1:2" x14ac:dyDescent="0.3">
      <c r="A103" s="1" t="s">
        <v>288</v>
      </c>
      <c r="B103" s="1" t="s">
        <v>579</v>
      </c>
    </row>
    <row r="104" spans="1:2" x14ac:dyDescent="0.3">
      <c r="A104" s="1" t="s">
        <v>289</v>
      </c>
      <c r="B104" s="1" t="s">
        <v>580</v>
      </c>
    </row>
    <row r="105" spans="1:2" x14ac:dyDescent="0.3">
      <c r="A105" s="1" t="s">
        <v>290</v>
      </c>
      <c r="B105" s="1" t="s">
        <v>581</v>
      </c>
    </row>
    <row r="106" spans="1:2" x14ac:dyDescent="0.3">
      <c r="A106" s="1" t="s">
        <v>291</v>
      </c>
      <c r="B106" s="1" t="s">
        <v>582</v>
      </c>
    </row>
    <row r="107" spans="1:2" x14ac:dyDescent="0.3">
      <c r="A107" s="1" t="s">
        <v>292</v>
      </c>
      <c r="B107" s="1" t="s">
        <v>583</v>
      </c>
    </row>
    <row r="108" spans="1:2" x14ac:dyDescent="0.3">
      <c r="A108" s="1" t="s">
        <v>293</v>
      </c>
      <c r="B108" s="1" t="s">
        <v>584</v>
      </c>
    </row>
    <row r="109" spans="1:2" x14ac:dyDescent="0.3">
      <c r="A109" s="1" t="s">
        <v>294</v>
      </c>
      <c r="B109" s="1" t="s">
        <v>585</v>
      </c>
    </row>
    <row r="110" spans="1:2" x14ac:dyDescent="0.3">
      <c r="A110" s="1" t="s">
        <v>295</v>
      </c>
      <c r="B110" s="1" t="s">
        <v>586</v>
      </c>
    </row>
    <row r="111" spans="1:2" x14ac:dyDescent="0.3">
      <c r="A111" s="1" t="s">
        <v>296</v>
      </c>
      <c r="B111" s="1" t="s">
        <v>587</v>
      </c>
    </row>
    <row r="112" spans="1:2" x14ac:dyDescent="0.3">
      <c r="A112" s="1" t="s">
        <v>297</v>
      </c>
      <c r="B112" s="1" t="s">
        <v>588</v>
      </c>
    </row>
    <row r="113" spans="1:2" x14ac:dyDescent="0.3">
      <c r="A113" s="1" t="s">
        <v>298</v>
      </c>
      <c r="B113" s="1" t="s">
        <v>589</v>
      </c>
    </row>
    <row r="114" spans="1:2" x14ac:dyDescent="0.3">
      <c r="A114" s="1" t="s">
        <v>299</v>
      </c>
      <c r="B114" s="1" t="s">
        <v>590</v>
      </c>
    </row>
    <row r="115" spans="1:2" x14ac:dyDescent="0.3">
      <c r="A115" s="1" t="s">
        <v>300</v>
      </c>
      <c r="B115" s="1" t="s">
        <v>591</v>
      </c>
    </row>
    <row r="116" spans="1:2" x14ac:dyDescent="0.3">
      <c r="A116" s="1" t="s">
        <v>301</v>
      </c>
      <c r="B116" s="1" t="s">
        <v>592</v>
      </c>
    </row>
    <row r="117" spans="1:2" x14ac:dyDescent="0.3">
      <c r="A117" s="1" t="s">
        <v>302</v>
      </c>
      <c r="B117" s="1" t="s">
        <v>593</v>
      </c>
    </row>
    <row r="118" spans="1:2" x14ac:dyDescent="0.3">
      <c r="A118" s="1" t="s">
        <v>303</v>
      </c>
      <c r="B118" s="1" t="s">
        <v>594</v>
      </c>
    </row>
    <row r="119" spans="1:2" x14ac:dyDescent="0.3">
      <c r="A119" s="1" t="s">
        <v>304</v>
      </c>
      <c r="B119" s="1" t="s">
        <v>595</v>
      </c>
    </row>
    <row r="120" spans="1:2" x14ac:dyDescent="0.3">
      <c r="A120" s="1" t="s">
        <v>305</v>
      </c>
      <c r="B120" s="1" t="s">
        <v>596</v>
      </c>
    </row>
    <row r="121" spans="1:2" x14ac:dyDescent="0.3">
      <c r="A121" s="1" t="s">
        <v>306</v>
      </c>
      <c r="B121" s="1" t="s">
        <v>597</v>
      </c>
    </row>
    <row r="122" spans="1:2" x14ac:dyDescent="0.3">
      <c r="A122" s="1" t="s">
        <v>307</v>
      </c>
      <c r="B122" s="1" t="s">
        <v>598</v>
      </c>
    </row>
    <row r="123" spans="1:2" x14ac:dyDescent="0.3">
      <c r="A123" s="1" t="s">
        <v>308</v>
      </c>
      <c r="B123" s="1" t="s">
        <v>599</v>
      </c>
    </row>
    <row r="124" spans="1:2" x14ac:dyDescent="0.3">
      <c r="A124" s="1" t="s">
        <v>309</v>
      </c>
      <c r="B124" s="1" t="s">
        <v>600</v>
      </c>
    </row>
    <row r="125" spans="1:2" x14ac:dyDescent="0.3">
      <c r="A125" s="1" t="s">
        <v>310</v>
      </c>
      <c r="B125" s="1" t="s">
        <v>601</v>
      </c>
    </row>
    <row r="126" spans="1:2" x14ac:dyDescent="0.3">
      <c r="A126" s="1" t="s">
        <v>311</v>
      </c>
      <c r="B126" s="1" t="s">
        <v>602</v>
      </c>
    </row>
    <row r="127" spans="1:2" x14ac:dyDescent="0.3">
      <c r="A127" s="1" t="s">
        <v>312</v>
      </c>
      <c r="B127" s="1" t="s">
        <v>603</v>
      </c>
    </row>
    <row r="128" spans="1:2" x14ac:dyDescent="0.3">
      <c r="A128" s="1" t="s">
        <v>204</v>
      </c>
      <c r="B128" s="1" t="s">
        <v>604</v>
      </c>
    </row>
    <row r="129" spans="1:2" x14ac:dyDescent="0.3">
      <c r="A129" s="1" t="s">
        <v>313</v>
      </c>
      <c r="B129" s="1" t="s">
        <v>605</v>
      </c>
    </row>
    <row r="130" spans="1:2" x14ac:dyDescent="0.3">
      <c r="A130" s="1" t="s">
        <v>314</v>
      </c>
      <c r="B130" s="1" t="s">
        <v>606</v>
      </c>
    </row>
    <row r="131" spans="1:2" x14ac:dyDescent="0.3">
      <c r="A131" s="1" t="s">
        <v>315</v>
      </c>
      <c r="B131" s="1" t="s">
        <v>607</v>
      </c>
    </row>
    <row r="132" spans="1:2" x14ac:dyDescent="0.3">
      <c r="A132" s="1" t="s">
        <v>316</v>
      </c>
      <c r="B132" s="1" t="s">
        <v>608</v>
      </c>
    </row>
    <row r="133" spans="1:2" x14ac:dyDescent="0.3">
      <c r="A133" s="1" t="s">
        <v>317</v>
      </c>
      <c r="B133" s="1" t="s">
        <v>609</v>
      </c>
    </row>
    <row r="134" spans="1:2" x14ac:dyDescent="0.3">
      <c r="A134" s="1" t="s">
        <v>318</v>
      </c>
      <c r="B134" s="1" t="s">
        <v>610</v>
      </c>
    </row>
    <row r="135" spans="1:2" x14ac:dyDescent="0.3">
      <c r="A135" s="1" t="s">
        <v>319</v>
      </c>
      <c r="B135" s="1" t="s">
        <v>611</v>
      </c>
    </row>
    <row r="136" spans="1:2" x14ac:dyDescent="0.3">
      <c r="A136" s="1" t="s">
        <v>320</v>
      </c>
      <c r="B136" s="1" t="s">
        <v>612</v>
      </c>
    </row>
    <row r="137" spans="1:2" x14ac:dyDescent="0.3">
      <c r="A137" s="1" t="s">
        <v>321</v>
      </c>
      <c r="B137" s="1" t="s">
        <v>613</v>
      </c>
    </row>
    <row r="138" spans="1:2" x14ac:dyDescent="0.3">
      <c r="A138" s="1" t="s">
        <v>322</v>
      </c>
      <c r="B138" s="1" t="s">
        <v>614</v>
      </c>
    </row>
    <row r="139" spans="1:2" x14ac:dyDescent="0.3">
      <c r="A139" s="1" t="s">
        <v>323</v>
      </c>
      <c r="B139" s="1" t="s">
        <v>615</v>
      </c>
    </row>
    <row r="140" spans="1:2" x14ac:dyDescent="0.3">
      <c r="A140" s="1" t="s">
        <v>324</v>
      </c>
      <c r="B140" s="1" t="s">
        <v>616</v>
      </c>
    </row>
    <row r="141" spans="1:2" x14ac:dyDescent="0.3">
      <c r="A141" s="1" t="s">
        <v>325</v>
      </c>
      <c r="B141" s="1" t="s">
        <v>617</v>
      </c>
    </row>
    <row r="142" spans="1:2" x14ac:dyDescent="0.3">
      <c r="A142" s="1" t="s">
        <v>326</v>
      </c>
      <c r="B142" s="1" t="s">
        <v>618</v>
      </c>
    </row>
    <row r="144" spans="1:2" x14ac:dyDescent="0.3">
      <c r="A144" s="1" t="s">
        <v>327</v>
      </c>
    </row>
    <row r="146" spans="1:2" x14ac:dyDescent="0.3">
      <c r="A146" s="1" t="s">
        <v>282</v>
      </c>
      <c r="B146" s="1" t="s">
        <v>619</v>
      </c>
    </row>
    <row r="147" spans="1:2" x14ac:dyDescent="0.3">
      <c r="A147" s="1" t="s">
        <v>283</v>
      </c>
      <c r="B147" s="1" t="s">
        <v>620</v>
      </c>
    </row>
    <row r="148" spans="1:2" x14ac:dyDescent="0.3">
      <c r="A148" s="1" t="s">
        <v>195</v>
      </c>
      <c r="B148" s="1" t="s">
        <v>621</v>
      </c>
    </row>
    <row r="149" spans="1:2" x14ac:dyDescent="0.3">
      <c r="A149" s="1" t="s">
        <v>286</v>
      </c>
      <c r="B149" s="1" t="s">
        <v>622</v>
      </c>
    </row>
    <row r="150" spans="1:2" x14ac:dyDescent="0.3">
      <c r="A150" s="1" t="s">
        <v>287</v>
      </c>
      <c r="B150" s="1" t="s">
        <v>623</v>
      </c>
    </row>
    <row r="151" spans="1:2" x14ac:dyDescent="0.3">
      <c r="A151" s="1" t="s">
        <v>299</v>
      </c>
      <c r="B151" s="1" t="s">
        <v>624</v>
      </c>
    </row>
    <row r="152" spans="1:2" x14ac:dyDescent="0.3">
      <c r="A152" s="1" t="s">
        <v>300</v>
      </c>
      <c r="B152" s="1" t="s">
        <v>625</v>
      </c>
    </row>
    <row r="153" spans="1:2" x14ac:dyDescent="0.3">
      <c r="A153" s="1" t="s">
        <v>301</v>
      </c>
      <c r="B153" s="1" t="s">
        <v>626</v>
      </c>
    </row>
    <row r="154" spans="1:2" x14ac:dyDescent="0.3">
      <c r="A154" s="1" t="s">
        <v>302</v>
      </c>
      <c r="B154" s="1" t="s">
        <v>627</v>
      </c>
    </row>
    <row r="155" spans="1:2" x14ac:dyDescent="0.3">
      <c r="A155" s="1" t="s">
        <v>303</v>
      </c>
      <c r="B155" s="1" t="s">
        <v>628</v>
      </c>
    </row>
    <row r="156" spans="1:2" x14ac:dyDescent="0.3">
      <c r="A156" s="1" t="s">
        <v>305</v>
      </c>
      <c r="B156" s="1" t="s">
        <v>629</v>
      </c>
    </row>
    <row r="157" spans="1:2" x14ac:dyDescent="0.3">
      <c r="A157" s="1" t="s">
        <v>307</v>
      </c>
      <c r="B157" s="1" t="s">
        <v>630</v>
      </c>
    </row>
    <row r="158" spans="1:2" x14ac:dyDescent="0.3">
      <c r="A158" s="1" t="s">
        <v>309</v>
      </c>
      <c r="B158" s="1" t="s">
        <v>631</v>
      </c>
    </row>
    <row r="159" spans="1:2" x14ac:dyDescent="0.3">
      <c r="A159" s="1" t="s">
        <v>310</v>
      </c>
      <c r="B159" s="1" t="s">
        <v>632</v>
      </c>
    </row>
    <row r="160" spans="1:2" x14ac:dyDescent="0.3">
      <c r="A160" s="1" t="s">
        <v>311</v>
      </c>
      <c r="B160" s="1" t="s">
        <v>633</v>
      </c>
    </row>
    <row r="161" spans="1:2" x14ac:dyDescent="0.3">
      <c r="A161" s="1" t="s">
        <v>312</v>
      </c>
      <c r="B161" s="1" t="s">
        <v>634</v>
      </c>
    </row>
    <row r="162" spans="1:2" x14ac:dyDescent="0.3">
      <c r="A162" s="1" t="s">
        <v>204</v>
      </c>
      <c r="B162" s="1" t="s">
        <v>635</v>
      </c>
    </row>
    <row r="163" spans="1:2" x14ac:dyDescent="0.3">
      <c r="A163" s="1" t="s">
        <v>328</v>
      </c>
      <c r="B163" s="1" t="s">
        <v>636</v>
      </c>
    </row>
    <row r="164" spans="1:2" x14ac:dyDescent="0.3">
      <c r="A164" s="1" t="s">
        <v>202</v>
      </c>
      <c r="B164" s="1" t="s">
        <v>637</v>
      </c>
    </row>
    <row r="165" spans="1:2" x14ac:dyDescent="0.3">
      <c r="A165" s="1" t="s">
        <v>329</v>
      </c>
      <c r="B165" s="1" t="s">
        <v>638</v>
      </c>
    </row>
    <row r="166" spans="1:2" x14ac:dyDescent="0.3">
      <c r="A166" s="1" t="s">
        <v>330</v>
      </c>
      <c r="B166" s="1" t="s">
        <v>639</v>
      </c>
    </row>
    <row r="167" spans="1:2" x14ac:dyDescent="0.3">
      <c r="A167" s="1" t="s">
        <v>331</v>
      </c>
      <c r="B167" s="1" t="s">
        <v>640</v>
      </c>
    </row>
    <row r="169" spans="1:2" x14ac:dyDescent="0.3">
      <c r="A169" s="1" t="s">
        <v>332</v>
      </c>
    </row>
    <row r="171" spans="1:2" x14ac:dyDescent="0.3">
      <c r="A171" s="1" t="s">
        <v>84</v>
      </c>
      <c r="B171" s="1" t="s">
        <v>641</v>
      </c>
    </row>
    <row r="172" spans="1:2" x14ac:dyDescent="0.3">
      <c r="A172" s="1" t="s">
        <v>114</v>
      </c>
      <c r="B172" s="1" t="s">
        <v>642</v>
      </c>
    </row>
    <row r="173" spans="1:2" x14ac:dyDescent="0.3">
      <c r="A173" s="1" t="s">
        <v>106</v>
      </c>
      <c r="B173" s="1" t="s">
        <v>643</v>
      </c>
    </row>
    <row r="174" spans="1:2" x14ac:dyDescent="0.3">
      <c r="A174" s="1" t="s">
        <v>274</v>
      </c>
      <c r="B174" s="1" t="s">
        <v>644</v>
      </c>
    </row>
    <row r="175" spans="1:2" x14ac:dyDescent="0.3">
      <c r="A175" s="1" t="s">
        <v>201</v>
      </c>
      <c r="B175" s="1" t="s">
        <v>645</v>
      </c>
    </row>
    <row r="178" spans="1:2" x14ac:dyDescent="0.3">
      <c r="A178" s="1" t="s">
        <v>333</v>
      </c>
    </row>
    <row r="180" spans="1:2" x14ac:dyDescent="0.3">
      <c r="A180" s="1" t="s">
        <v>334</v>
      </c>
      <c r="B180" s="1" t="s">
        <v>1506</v>
      </c>
    </row>
    <row r="182" spans="1:2" x14ac:dyDescent="0.3">
      <c r="A182" s="1" t="s">
        <v>335</v>
      </c>
    </row>
    <row r="184" spans="1:2" x14ac:dyDescent="0.3">
      <c r="A184" s="1" t="s">
        <v>334</v>
      </c>
      <c r="B184" s="1" t="s">
        <v>336</v>
      </c>
    </row>
    <row r="186" spans="1:2" x14ac:dyDescent="0.3">
      <c r="A186" s="1" t="s">
        <v>337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P120"/>
  <sheetViews>
    <sheetView zoomScale="80" zoomScaleNormal="80" workbookViewId="0"/>
  </sheetViews>
  <sheetFormatPr baseColWidth="10" defaultRowHeight="18.75" x14ac:dyDescent="0.3"/>
  <cols>
    <col min="1" max="1" width="7" style="1" customWidth="1"/>
    <col min="2" max="2" width="5.09765625" style="1" customWidth="1"/>
    <col min="3" max="3" width="2.19921875" style="1" customWidth="1"/>
    <col min="4" max="4" width="9.3984375" style="1" customWidth="1"/>
    <col min="5" max="5" width="5.09765625" style="1" customWidth="1"/>
    <col min="6" max="6" width="2.19921875" style="1" customWidth="1"/>
    <col min="7" max="7" width="9.3984375" style="1" customWidth="1"/>
    <col min="8" max="8" width="5.09765625" style="1" customWidth="1"/>
    <col min="9" max="9" width="2.19921875" style="1" customWidth="1"/>
    <col min="10" max="10" width="9.3984375" style="1" customWidth="1"/>
    <col min="11" max="11" width="5.09765625" style="1" customWidth="1"/>
    <col min="12" max="12" width="2.19921875" style="1" customWidth="1"/>
    <col min="13" max="13" width="9.3984375" style="1" customWidth="1"/>
    <col min="14" max="14" width="5.09765625" style="1" customWidth="1"/>
    <col min="15" max="15" width="2.19921875" style="1" customWidth="1"/>
    <col min="16" max="16" width="9.3984375" style="1" customWidth="1"/>
    <col min="17" max="16384" width="11.19921875" style="1"/>
  </cols>
  <sheetData>
    <row r="1" spans="1:16" x14ac:dyDescent="0.3">
      <c r="A1" s="6" t="s">
        <v>1496</v>
      </c>
    </row>
    <row r="2" spans="1:16" ht="18.75" customHeight="1" x14ac:dyDescent="0.3">
      <c r="A2" s="75" t="s">
        <v>1541</v>
      </c>
      <c r="B2" s="72" t="s">
        <v>1540</v>
      </c>
      <c r="C2" s="47"/>
      <c r="D2" s="47"/>
      <c r="E2" s="37"/>
      <c r="F2" s="37"/>
      <c r="G2" s="11"/>
      <c r="H2" s="11"/>
      <c r="I2" s="11"/>
      <c r="J2" s="11"/>
      <c r="K2" s="11"/>
      <c r="L2" s="11"/>
      <c r="M2" s="11"/>
      <c r="N2" s="54" t="s">
        <v>1520</v>
      </c>
      <c r="O2" s="8"/>
      <c r="P2" s="8"/>
    </row>
    <row r="3" spans="1:16" x14ac:dyDescent="0.3">
      <c r="A3" s="75"/>
      <c r="B3" s="53" t="s">
        <v>1522</v>
      </c>
      <c r="C3" s="50"/>
      <c r="D3" s="50"/>
      <c r="E3" s="50"/>
      <c r="F3" s="50"/>
      <c r="G3" s="50"/>
      <c r="H3" s="50"/>
      <c r="I3" s="2"/>
      <c r="J3" s="48"/>
      <c r="K3" s="50"/>
      <c r="L3" s="50"/>
      <c r="M3" s="50"/>
      <c r="N3" s="54" t="s">
        <v>1521</v>
      </c>
      <c r="O3" s="8"/>
      <c r="P3" s="8"/>
    </row>
    <row r="4" spans="1:16" x14ac:dyDescent="0.3">
      <c r="A4" s="75"/>
      <c r="B4" s="53" t="s">
        <v>1523</v>
      </c>
      <c r="C4" s="50"/>
      <c r="D4" s="50"/>
      <c r="E4" s="50"/>
      <c r="F4" s="50"/>
      <c r="G4" s="76" t="s">
        <v>1207</v>
      </c>
      <c r="H4" s="76"/>
      <c r="I4" s="76"/>
      <c r="J4" s="76"/>
      <c r="K4" s="76"/>
      <c r="L4" s="76"/>
      <c r="M4" s="76"/>
      <c r="N4" s="7"/>
      <c r="O4" s="8"/>
      <c r="P4" s="8"/>
    </row>
    <row r="5" spans="1:16" x14ac:dyDescent="0.3">
      <c r="A5" s="1" t="s">
        <v>404</v>
      </c>
      <c r="B5" s="28" t="s">
        <v>408</v>
      </c>
      <c r="C5" s="38" t="s">
        <v>1214</v>
      </c>
      <c r="D5" s="1" t="s">
        <v>1209</v>
      </c>
      <c r="E5" s="28" t="s">
        <v>405</v>
      </c>
      <c r="F5" s="38" t="s">
        <v>1215</v>
      </c>
      <c r="G5" s="1" t="s">
        <v>1212</v>
      </c>
      <c r="H5" s="28" t="s">
        <v>406</v>
      </c>
      <c r="I5" s="38" t="s">
        <v>1216</v>
      </c>
      <c r="J5" s="1" t="s">
        <v>1210</v>
      </c>
      <c r="K5" s="28" t="s">
        <v>407</v>
      </c>
      <c r="L5" s="38" t="s">
        <v>1217</v>
      </c>
      <c r="M5" s="1" t="s">
        <v>1211</v>
      </c>
      <c r="N5" s="28" t="s">
        <v>409</v>
      </c>
      <c r="O5" s="38" t="s">
        <v>1213</v>
      </c>
      <c r="P5" s="1" t="s">
        <v>1208</v>
      </c>
    </row>
    <row r="6" spans="1:16" ht="23.25" x14ac:dyDescent="0.35">
      <c r="A6" s="61" t="s">
        <v>1524</v>
      </c>
      <c r="B6" s="62" t="s">
        <v>474</v>
      </c>
      <c r="C6" s="64" t="str">
        <f t="shared" ref="C6:C39" ca="1" si="0">IF(ISBLANK(B6),"",IF(LEFT(B6,2)="00",CHAR(HEX2DEC(B6)),"Remplacer la fonction CAR par UNICAR (à partir d’Excel 2013)"))</f>
        <v>^</v>
      </c>
      <c r="D6" s="65" t="str">
        <f ca="1">IF(ISBLANK(B6),"",IF(LEFT(B6)="E","CARACTÈRE À USAGE PRIVÉ-"&amp;B6,VLOOKUP(B6,[1]!Tableau1[[CODE]:[NOM]],2,0)))</f>
        <v>ACCENT CIRCONFLEXE</v>
      </c>
      <c r="E6" s="63" t="s">
        <v>477</v>
      </c>
      <c r="F6" s="64" t="str">
        <f t="shared" ref="F6:F69" ca="1" si="1">IF(ISBLANK(E6),"",IF(LEFT(E6,2)="00",CHAR(HEX2DEC(E6)),"Remplacer la fonction CAR par UNICAR (à partir d’Excel 2013)"))</f>
        <v>¨</v>
      </c>
      <c r="G6" s="65" t="str">
        <f ca="1">IF(ISBLANK(E6),"",IF(LEFT(E6)="E","CARACTÈRE À USAGE PRIVÉ-"&amp;E6,VLOOKUP(E6,[1]!Tableau1[[CODE]:[NOM]],2,0)))</f>
        <v>TRÉMA</v>
      </c>
      <c r="H6" s="62" t="s">
        <v>114</v>
      </c>
      <c r="I6" s="64" t="str">
        <f t="shared" ref="I6:I69" ca="1" si="2">IF(ISBLANK(H6),"",IF(LEFT(H6,2)="00",CHAR(HEX2DEC(H6)),"Remplacer la fonction CAR par UNICAR (à partir d’Excel 2013)"))</f>
        <v>`</v>
      </c>
      <c r="J6" s="65" t="str">
        <f ca="1">IF(ISBLANK(H6),"",IF(LEFT(H6)="E","CARACTÈRE À USAGE PRIVÉ-"&amp;H6,VLOOKUP(H6,[1]!Tableau1[[CODE]:[NOM]],2,0)))</f>
        <v>ACCENT GRAVE</v>
      </c>
      <c r="K6" s="63" t="s">
        <v>416</v>
      </c>
      <c r="L6" s="64" t="str">
        <f t="shared" ref="L6:L69" ca="1" si="3">IF(ISBLANK(K6),"",IF(LEFT(K6,2)="00",CHAR(HEX2DEC(K6)),"Remplacer la fonction CAR par UNICAR (à partir d’Excel 2013)"))</f>
        <v>~</v>
      </c>
      <c r="M6" s="65" t="str">
        <f ca="1">IF(ISBLANK(K6),"",IF(LEFT(K6)="E","CARACTÈRE À USAGE PRIVÉ-"&amp;K6,VLOOKUP(K6,[1]!Tableau1[[CODE]:[NOM]],2,0)))</f>
        <v>TILDE</v>
      </c>
      <c r="N6" s="62" t="s">
        <v>201</v>
      </c>
      <c r="O6" s="64" t="str">
        <f t="shared" ref="O6:O69" ca="1" si="4">IF(ISBLANK(N6),"",IF(LEFT(N6,2)="00",CHAR(HEX2DEC(N6)),"Remplacer la fonction CAR par UNICAR (à partir d’Excel 2013)"))</f>
        <v xml:space="preserve"> </v>
      </c>
      <c r="P6" s="65" t="str">
        <f ca="1">IF(ISBLANK(N6),"",IF(LEFT(N6)="E","CARACTÈRE À USAGE PRIVÉ-"&amp;N6,VLOOKUP(N6,[1]!Tableau1[[CODE]:[NOM]],2,0)))</f>
        <v>ESPACE</v>
      </c>
    </row>
    <row r="7" spans="1:16" ht="60" customHeight="1" x14ac:dyDescent="0.3">
      <c r="A7" s="45" t="s">
        <v>65</v>
      </c>
      <c r="B7" s="29" t="s">
        <v>428</v>
      </c>
      <c r="C7" s="39" t="str">
        <f t="shared" ref="C7" ca="1" si="5">IF(ISBLANK(B7),"",IF(LEFT(B7,2)="00",CHAR(HEX2DEC(B7)),"Remplacer la fonction CAR par UNICAR (à partir d’Excel 2013)"))</f>
        <v>Â</v>
      </c>
      <c r="D7" s="32" t="str">
        <f ca="1">IF(ISBLANK(B7),"",IF(LEFT(B7)="E","CARACTÈRE À USAGE PRIVÉ-"&amp;B7,VLOOKUP(B7,[1]!Tableau1[[CODE]:[NOM]],2,0)))</f>
        <v>MAJUSCULE LATINE A ACCENT CIRCONFLEXE</v>
      </c>
      <c r="E7" s="29" t="s">
        <v>438</v>
      </c>
      <c r="F7" s="39" t="str">
        <f t="shared" ref="F7" ca="1" si="6">IF(ISBLANK(E7),"",IF(LEFT(E7,2)="00",CHAR(HEX2DEC(E7)),"Remplacer la fonction CAR par UNICAR (à partir d’Excel 2013)"))</f>
        <v>Ä</v>
      </c>
      <c r="G7" s="32" t="str">
        <f ca="1">IF(ISBLANK(E7),"",IF(LEFT(E7)="E","CARACTÈRE À USAGE PRIVÉ-"&amp;E7,VLOOKUP(E7,[1]!Tableau1[[CODE]:[NOM]],2,0)))</f>
        <v>MAJUSCULE LATINE A TRÉMA</v>
      </c>
      <c r="H7" s="29" t="s">
        <v>419</v>
      </c>
      <c r="I7" s="39" t="str">
        <f t="shared" ref="I7" ca="1" si="7">IF(ISBLANK(H7),"",IF(LEFT(H7,2)="00",CHAR(HEX2DEC(H7)),"Remplacer la fonction CAR par UNICAR (à partir d’Excel 2013)"))</f>
        <v>À</v>
      </c>
      <c r="J7" s="32" t="str">
        <f ca="1">IF(ISBLANK(H7),"",IF(LEFT(H7)="E","CARACTÈRE À USAGE PRIVÉ-"&amp;H7,VLOOKUP(H7,[1]!Tableau1[[CODE]:[NOM]],2,0)))</f>
        <v>MAJUSCULE LATINE A ACCENT GRAVE</v>
      </c>
      <c r="K7" s="29" t="s">
        <v>413</v>
      </c>
      <c r="L7" s="39" t="str">
        <f t="shared" ref="L7" ca="1" si="8">IF(ISBLANK(K7),"",IF(LEFT(K7,2)="00",CHAR(HEX2DEC(K7)),"Remplacer la fonction CAR par UNICAR (à partir d’Excel 2013)"))</f>
        <v>Ã</v>
      </c>
      <c r="M7" s="32" t="str">
        <f ca="1">IF(ISBLANK(K7),"",IF(LEFT(K7)="E","CARACTÈRE À USAGE PRIVÉ-"&amp;K7,VLOOKUP(K7,[1]!Tableau1[[CODE]:[NOM]],2,0)))</f>
        <v>MAJUSCULE LATINE A TILDE</v>
      </c>
      <c r="N7" s="29" t="s">
        <v>498</v>
      </c>
      <c r="O7" s="39" t="str">
        <f t="shared" ref="O7" ca="1" si="9">IF(ISBLANK(N7),"",IF(LEFT(N7,2)="00",CHAR(HEX2DEC(N7)),"Remplacer la fonction CAR par UNICAR (à partir d’Excel 2013)"))</f>
        <v>Æ</v>
      </c>
      <c r="P7" s="32" t="str">
        <f ca="1">IF(ISBLANK(N7),"",IF(LEFT(N7)="E","CARACTÈRE À USAGE PRIVÉ-"&amp;N7,VLOOKUP(N7,[1]!Tableau1[[CODE]:[NOM]],2,0)))</f>
        <v>MAJUSCULE LATINE E DANS L’A</v>
      </c>
    </row>
    <row r="8" spans="1:16" ht="60" customHeight="1" x14ac:dyDescent="0.3">
      <c r="A8" s="45" t="s">
        <v>66</v>
      </c>
      <c r="B8" s="29" t="s">
        <v>427</v>
      </c>
      <c r="C8" s="39" t="str">
        <f t="shared" ca="1" si="0"/>
        <v>â</v>
      </c>
      <c r="D8" s="32" t="str">
        <f ca="1">IF(ISBLANK(B8),"",IF(LEFT(B8)="E","CARACTÈRE À USAGE PRIVÉ-"&amp;B8,VLOOKUP(B8,[1]!Tableau1[[CODE]:[NOM]],2,0)))</f>
        <v>MINUSCULE LATINE A ACCENT CIRCONFLEXE</v>
      </c>
      <c r="E8" s="29" t="s">
        <v>437</v>
      </c>
      <c r="F8" s="39" t="str">
        <f t="shared" ca="1" si="1"/>
        <v>ä</v>
      </c>
      <c r="G8" s="32" t="str">
        <f ca="1">IF(ISBLANK(E8),"",IF(LEFT(E8)="E","CARACTÈRE À USAGE PRIVÉ-"&amp;E8,VLOOKUP(E8,[1]!Tableau1[[CODE]:[NOM]],2,0)))</f>
        <v>MINUSCULE LATINE A TRÉMA</v>
      </c>
      <c r="H8" s="29" t="s">
        <v>417</v>
      </c>
      <c r="I8" s="39" t="str">
        <f t="shared" ca="1" si="2"/>
        <v>à</v>
      </c>
      <c r="J8" s="32" t="str">
        <f ca="1">IF(ISBLANK(H8),"",IF(LEFT(H8)="E","CARACTÈRE À USAGE PRIVÉ-"&amp;H8,VLOOKUP(H8,[1]!Tableau1[[CODE]:[NOM]],2,0)))</f>
        <v>MINUSCULE LATINE A ACCENT GRAVE</v>
      </c>
      <c r="K8" s="29" t="s">
        <v>412</v>
      </c>
      <c r="L8" s="39" t="str">
        <f t="shared" ca="1" si="3"/>
        <v>ã</v>
      </c>
      <c r="M8" s="32" t="str">
        <f ca="1">IF(ISBLANK(K8),"",IF(LEFT(K8)="E","CARACTÈRE À USAGE PRIVÉ-"&amp;K8,VLOOKUP(K8,[1]!Tableau1[[CODE]:[NOM]],2,0)))</f>
        <v>MINUSCULE LATINE A TILDE</v>
      </c>
      <c r="N8" s="29" t="s">
        <v>497</v>
      </c>
      <c r="O8" s="39" t="str">
        <f t="shared" ca="1" si="4"/>
        <v>æ</v>
      </c>
      <c r="P8" s="32" t="str">
        <f ca="1">IF(ISBLANK(N8),"",IF(LEFT(N8)="E","CARACTÈRE À USAGE PRIVÉ-"&amp;N8,VLOOKUP(N8,[1]!Tableau1[[CODE]:[NOM]],2,0)))</f>
        <v>MINUSCULE LATINE E DANS L’A</v>
      </c>
    </row>
    <row r="9" spans="1:16" ht="60" customHeight="1" x14ac:dyDescent="0.3">
      <c r="A9" s="45" t="s">
        <v>178</v>
      </c>
      <c r="B9" s="29" t="s">
        <v>498</v>
      </c>
      <c r="C9" s="39" t="str">
        <f t="shared" ref="C9" ca="1" si="10">IF(ISBLANK(B9),"",IF(LEFT(B9,2)="00",CHAR(HEX2DEC(B9)),"Remplacer la fonction CAR par UNICAR (à partir d’Excel 2013)"))</f>
        <v>Æ</v>
      </c>
      <c r="D9" s="32" t="str">
        <f ca="1">IF(ISBLANK(B9),"",IF(LEFT(B9)="E","CARACTÈRE À USAGE PRIVÉ-"&amp;B9,VLOOKUP(B9,[1]!Tableau1[[CODE]:[NOM]],2,0)))</f>
        <v>MAJUSCULE LATINE E DANS L’A</v>
      </c>
      <c r="E9" s="29" t="s">
        <v>922</v>
      </c>
      <c r="F9" s="39" t="str">
        <f t="shared" ref="F9" ca="1" si="11">IF(ISBLANK(E9),"",IF(LEFT(E9,2)="00",CHAR(HEX2DEC(E9)),"Remplacer la fonction CAR par UNICAR (à partir d’Excel 2013)"))</f>
        <v>Remplacer la fonction CAR par UNICAR (à partir d’Excel 2013)</v>
      </c>
      <c r="G9" s="32" t="str">
        <f ca="1">IF(ISBLANK(E9),"",IF(LEFT(E9)="E","CARACTÈRE À USAGE PRIVÉ-"&amp;E9,VLOOKUP(E9,[1]!Tableau1[[CODE]:[NOM]],2,0)))</f>
        <v>DIACRITIQUE BRÈVE</v>
      </c>
      <c r="H9" s="29" t="s">
        <v>923</v>
      </c>
      <c r="I9" s="39" t="str">
        <f t="shared" ref="I9" ca="1" si="12">IF(ISBLANK(H9),"",IF(LEFT(H9,2)="00",CHAR(HEX2DEC(H9)),"Remplacer la fonction CAR par UNICAR (à partir d’Excel 2013)"))</f>
        <v>Remplacer la fonction CAR par UNICAR (à partir d’Excel 2013)</v>
      </c>
      <c r="J9" s="32" t="str">
        <f ca="1">IF(ISBLANK(H9),"",IF(LEFT(H9)="E","CARACTÈRE À USAGE PRIVÉ-"&amp;H9,VLOOKUP(H9,[1]!Tableau1[[CODE]:[NOM]],2,0)))</f>
        <v>DIACRITIQUE BRÈVE INVERSÉE</v>
      </c>
      <c r="K9" s="29" t="s">
        <v>661</v>
      </c>
      <c r="L9" s="39" t="str">
        <f t="shared" ref="L9" ca="1" si="13">IF(ISBLANK(K9),"",IF(LEFT(K9,2)="00",CHAR(HEX2DEC(K9)),"Remplacer la fonction CAR par UNICAR (à partir d’Excel 2013)"))</f>
        <v>Remplacer la fonction CAR par UNICAR (à partir d’Excel 2013)</v>
      </c>
      <c r="M9" s="32" t="str">
        <f ca="1">IF(ISBLANK(K9),"",IF(LEFT(K9)="E","CARACTÈRE À USAGE PRIVÉ-"&amp;K9,VLOOKUP(K9,[1]!Tableau1[[CODE]:[NOM]],2,0)))</f>
        <v>FRACTION ORDINAIRE QUATRE CINQUIÈMES</v>
      </c>
      <c r="N9" s="29" t="s">
        <v>922</v>
      </c>
      <c r="O9" s="39" t="str">
        <f t="shared" ref="O9" ca="1" si="14">IF(ISBLANK(N9),"",IF(LEFT(N9,2)="00",CHAR(HEX2DEC(N9)),"Remplacer la fonction CAR par UNICAR (à partir d’Excel 2013)"))</f>
        <v>Remplacer la fonction CAR par UNICAR (à partir d’Excel 2013)</v>
      </c>
      <c r="P9" s="32" t="str">
        <f ca="1">IF(ISBLANK(N9),"",IF(LEFT(N9)="E","CARACTÈRE À USAGE PRIVÉ-"&amp;N9,VLOOKUP(N9,[1]!Tableau1[[CODE]:[NOM]],2,0)))</f>
        <v>DIACRITIQUE BRÈVE</v>
      </c>
    </row>
    <row r="10" spans="1:16" ht="60" customHeight="1" x14ac:dyDescent="0.3">
      <c r="A10" s="45" t="s">
        <v>179</v>
      </c>
      <c r="B10" s="29" t="s">
        <v>497</v>
      </c>
      <c r="C10" s="39" t="str">
        <f t="shared" ca="1" si="0"/>
        <v>æ</v>
      </c>
      <c r="D10" s="32" t="str">
        <f ca="1">IF(ISBLANK(B10),"",IF(LEFT(B10)="E","CARACTÈRE À USAGE PRIVÉ-"&amp;B10,VLOOKUP(B10,[1]!Tableau1[[CODE]:[NOM]],2,0)))</f>
        <v>MINUSCULE LATINE E DANS L’A</v>
      </c>
      <c r="E10" s="29" t="s">
        <v>922</v>
      </c>
      <c r="F10" s="39" t="str">
        <f t="shared" ca="1" si="1"/>
        <v>Remplacer la fonction CAR par UNICAR (à partir d’Excel 2013)</v>
      </c>
      <c r="G10" s="32" t="str">
        <f ca="1">IF(ISBLANK(E10),"",IF(LEFT(E10)="E","CARACTÈRE À USAGE PRIVÉ-"&amp;E10,VLOOKUP(E10,[1]!Tableau1[[CODE]:[NOM]],2,0)))</f>
        <v>DIACRITIQUE BRÈVE</v>
      </c>
      <c r="H10" s="29" t="s">
        <v>923</v>
      </c>
      <c r="I10" s="39" t="str">
        <f t="shared" ca="1" si="2"/>
        <v>Remplacer la fonction CAR par UNICAR (à partir d’Excel 2013)</v>
      </c>
      <c r="J10" s="32" t="str">
        <f ca="1">IF(ISBLANK(H10),"",IF(LEFT(H10)="E","CARACTÈRE À USAGE PRIVÉ-"&amp;H10,VLOOKUP(H10,[1]!Tableau1[[CODE]:[NOM]],2,0)))</f>
        <v>DIACRITIQUE BRÈVE INVERSÉE</v>
      </c>
      <c r="K10" s="29" t="s">
        <v>661</v>
      </c>
      <c r="L10" s="39" t="str">
        <f t="shared" ca="1" si="3"/>
        <v>Remplacer la fonction CAR par UNICAR (à partir d’Excel 2013)</v>
      </c>
      <c r="M10" s="32" t="str">
        <f ca="1">IF(ISBLANK(K10),"",IF(LEFT(K10)="E","CARACTÈRE À USAGE PRIVÉ-"&amp;K10,VLOOKUP(K10,[1]!Tableau1[[CODE]:[NOM]],2,0)))</f>
        <v>FRACTION ORDINAIRE QUATRE CINQUIÈMES</v>
      </c>
      <c r="N10" s="29" t="s">
        <v>922</v>
      </c>
      <c r="O10" s="39" t="str">
        <f t="shared" ca="1" si="4"/>
        <v>Remplacer la fonction CAR par UNICAR (à partir d’Excel 2013)</v>
      </c>
      <c r="P10" s="32" t="str">
        <f ca="1">IF(ISBLANK(N10),"",IF(LEFT(N10)="E","CARACTÈRE À USAGE PRIVÉ-"&amp;N10,VLOOKUP(N10,[1]!Tableau1[[CODE]:[NOM]],2,0)))</f>
        <v>DIACRITIQUE BRÈVE</v>
      </c>
    </row>
    <row r="11" spans="1:16" ht="60" customHeight="1" x14ac:dyDescent="0.3">
      <c r="A11" s="45" t="s">
        <v>170</v>
      </c>
      <c r="B11" s="29" t="s">
        <v>1161</v>
      </c>
      <c r="C11" s="39" t="str">
        <f t="shared" ref="C11" ca="1" si="15">IF(ISBLANK(B11),"",IF(LEFT(B11,2)="00",CHAR(HEX2DEC(B11)),"Remplacer la fonction CAR par UNICAR (à partir d’Excel 2013)"))</f>
        <v>Remplacer la fonction CAR par UNICAR (à partir d’Excel 2013)</v>
      </c>
      <c r="D11" s="32" t="str">
        <f ca="1">IF(ISBLANK(B11),"",IF(LEFT(B11)="E","CARACTÈRE À USAGE PRIVÉ-"&amp;B11,VLOOKUP(B11,[1]!Tableau1[[CODE]:[NOM]],2,0)))</f>
        <v>MAJUSCULE LATINE C ACCENT CIRCONFLEXE</v>
      </c>
      <c r="E11" s="29" t="s">
        <v>1512</v>
      </c>
      <c r="F11" s="39" t="str">
        <f t="shared" ref="F11" ca="1" si="16">IF(ISBLANK(E11),"",IF(LEFT(E11,2)="00",CHAR(HEX2DEC(E11)),"Remplacer la fonction CAR par UNICAR (à partir d’Excel 2013)"))</f>
        <v>Remplacer la fonction CAR par UNICAR (à partir d’Excel 2013)</v>
      </c>
      <c r="G11" s="32" t="str">
        <f ca="1">IF(ISBLANK(E11),"",IF(LEFT(E11)="E","CARACTÈRE À USAGE PRIVÉ-"&amp;E11,VLOOKUP(E11,[1]!Tableau1[[CODE]:[NOM]],2,0)))</f>
        <v>MAJUSCULE LATINE COUP DE GLOTTE</v>
      </c>
      <c r="H11" s="29" t="s">
        <v>984</v>
      </c>
      <c r="I11" s="39" t="str">
        <f t="shared" ref="I11" ca="1" si="17">IF(ISBLANK(H11),"",IF(LEFT(H11,2)="00",CHAR(HEX2DEC(H11)),"Remplacer la fonction CAR par UNICAR (à partir d’Excel 2013)"))</f>
        <v>©</v>
      </c>
      <c r="J11" s="32" t="str">
        <f ca="1">IF(ISBLANK(H11),"",IF(LEFT(H11)="E","CARACTÈRE À USAGE PRIVÉ-"&amp;H11,VLOOKUP(H11,[1]!Tableau1[[CODE]:[NOM]],2,0)))</f>
        <v>SYMBOLE COPYRIGHT</v>
      </c>
      <c r="K11" s="29" t="s">
        <v>691</v>
      </c>
      <c r="L11" s="39" t="str">
        <f t="shared" ref="L11" ca="1" si="18">IF(ISBLANK(K11),"",IF(LEFT(K11,2)="00",CHAR(HEX2DEC(K11)),"Remplacer la fonction CAR par UNICAR (à partir d’Excel 2013)"))</f>
        <v>Remplacer la fonction CAR par UNICAR (à partir d’Excel 2013)</v>
      </c>
      <c r="M11" s="32" t="str">
        <f ca="1">IF(ISBLANK(K11),"",IF(LEFT(K11)="E","CARACTÈRE À USAGE PRIVÉ-"&amp;K11,VLOOKUP(K11,[1]!Tableau1[[CODE]:[NOM]],2,0)))</f>
        <v>ESPACE CADRATIN</v>
      </c>
      <c r="N11" s="42" t="s">
        <v>949</v>
      </c>
      <c r="O11" s="39" t="str">
        <f t="shared" ref="O11" ca="1" si="19">IF(ISBLANK(N11),"",IF(LEFT(N11,2)="00",CHAR(HEX2DEC(N11)),"Remplacer la fonction CAR par UNICAR (à partir d’Excel 2013)"))</f>
        <v>Remplacer la fonction CAR par UNICAR (à partir d’Excel 2013)</v>
      </c>
      <c r="P11" s="32" t="str">
        <f ca="1">IF(ISBLANK(N11),"",IF(LEFT(N11)="E","CARACTÈRE À USAGE PRIVÉ-"&amp;N11,VLOOKUP(N11,[1]!Tableau1[[CODE]:[NOM]],2,0)))</f>
        <v>MAJUSCULE LATINE O OUVERT</v>
      </c>
    </row>
    <row r="12" spans="1:16" ht="60" customHeight="1" x14ac:dyDescent="0.3">
      <c r="A12" s="45" t="s">
        <v>171</v>
      </c>
      <c r="B12" s="29" t="s">
        <v>1160</v>
      </c>
      <c r="C12" s="39" t="str">
        <f t="shared" ca="1" si="0"/>
        <v>Remplacer la fonction CAR par UNICAR (à partir d’Excel 2013)</v>
      </c>
      <c r="D12" s="32" t="str">
        <f ca="1">IF(ISBLANK(B12),"",IF(LEFT(B12)="E","CARACTÈRE À USAGE PRIVÉ-"&amp;B12,VLOOKUP(B12,[1]!Tableau1[[CODE]:[NOM]],2,0)))</f>
        <v>MINUSCULE LATINE C ACCENT CIRCONFLEXE</v>
      </c>
      <c r="E12" s="29" t="s">
        <v>1511</v>
      </c>
      <c r="F12" s="39" t="str">
        <f t="shared" ca="1" si="1"/>
        <v>Remplacer la fonction CAR par UNICAR (à partir d’Excel 2013)</v>
      </c>
      <c r="G12" s="32" t="str">
        <f ca="1">IF(ISBLANK(E12),"",IF(LEFT(E12)="E","CARACTÈRE À USAGE PRIVÉ-"&amp;E12,VLOOKUP(E12,[1]!Tableau1[[CODE]:[NOM]],2,0)))</f>
        <v>MINUSCULE LATINE COUP DE GLOTTE</v>
      </c>
      <c r="H12" s="29" t="s">
        <v>984</v>
      </c>
      <c r="I12" s="39" t="str">
        <f t="shared" ca="1" si="2"/>
        <v>©</v>
      </c>
      <c r="J12" s="32" t="str">
        <f ca="1">IF(ISBLANK(H12),"",IF(LEFT(H12)="E","CARACTÈRE À USAGE PRIVÉ-"&amp;H12,VLOOKUP(H12,[1]!Tableau1[[CODE]:[NOM]],2,0)))</f>
        <v>SYMBOLE COPYRIGHT</v>
      </c>
      <c r="K12" s="29" t="s">
        <v>691</v>
      </c>
      <c r="L12" s="39" t="str">
        <f t="shared" ca="1" si="3"/>
        <v>Remplacer la fonction CAR par UNICAR (à partir d’Excel 2013)</v>
      </c>
      <c r="M12" s="32" t="str">
        <f ca="1">IF(ISBLANK(K12),"",IF(LEFT(K12)="E","CARACTÈRE À USAGE PRIVÉ-"&amp;K12,VLOOKUP(K12,[1]!Tableau1[[CODE]:[NOM]],2,0)))</f>
        <v>ESPACE CADRATIN</v>
      </c>
      <c r="N12" s="42" t="s">
        <v>948</v>
      </c>
      <c r="O12" s="39" t="str">
        <f t="shared" ca="1" si="4"/>
        <v>Remplacer la fonction CAR par UNICAR (à partir d’Excel 2013)</v>
      </c>
      <c r="P12" s="32" t="str">
        <f ca="1">IF(ISBLANK(N12),"",IF(LEFT(N12)="E","CARACTÈRE À USAGE PRIVÉ-"&amp;N12,VLOOKUP(N12,[1]!Tableau1[[CODE]:[NOM]],2,0)))</f>
        <v>MINUSCULE LATINE O OUVERT</v>
      </c>
    </row>
    <row r="13" spans="1:16" ht="60" customHeight="1" x14ac:dyDescent="0.3">
      <c r="A13" s="45" t="s">
        <v>119</v>
      </c>
      <c r="B13" s="29" t="s">
        <v>502</v>
      </c>
      <c r="C13" s="39" t="str">
        <f t="shared" ref="C13" ca="1" si="20">IF(ISBLANK(B13),"",IF(LEFT(B13,2)="00",CHAR(HEX2DEC(B13)),"Remplacer la fonction CAR par UNICAR (à partir d’Excel 2013)"))</f>
        <v>Remplacer la fonction CAR par UNICAR (à partir d’Excel 2013)</v>
      </c>
      <c r="D13" s="32" t="str">
        <f ca="1">IF(ISBLANK(B13),"",IF(LEFT(B13)="E","CARACTÈRE À USAGE PRIVÉ-"&amp;B13,VLOOKUP(B13,[1]!Tableau1[[CODE]:[NOM]],2,0)))</f>
        <v>EXPOSANT MINUSCULE LATINE D</v>
      </c>
      <c r="E13" s="29" t="s">
        <v>953</v>
      </c>
      <c r="F13" s="39" t="str">
        <f t="shared" ref="F13" ca="1" si="21">IF(ISBLANK(E13),"",IF(LEFT(E13,2)="00",CHAR(HEX2DEC(E13)),"Remplacer la fonction CAR par UNICAR (à partir d’Excel 2013)"))</f>
        <v>Ð</v>
      </c>
      <c r="G13" s="32" t="str">
        <f ca="1">IF(ISBLANK(E13),"",IF(LEFT(E13)="E","CARACTÈRE À USAGE PRIVÉ-"&amp;E13,VLOOKUP(E13,[1]!Tableau1[[CODE]:[NOM]],2,0)))</f>
        <v>MAJUSCULE LATINE ED</v>
      </c>
      <c r="H13" s="29" t="s">
        <v>959</v>
      </c>
      <c r="I13" s="39" t="str">
        <f t="shared" ref="I13" ca="1" si="22">IF(ISBLANK(H13),"",IF(LEFT(H13,2)="00",CHAR(HEX2DEC(H13)),"Remplacer la fonction CAR par UNICAR (à partir d’Excel 2013)"))</f>
        <v>Remplacer la fonction CAR par UNICAR (à partir d’Excel 2013)</v>
      </c>
      <c r="J13" s="32" t="str">
        <f ca="1">IF(ISBLANK(H13),"",IF(LEFT(H13)="E","CARACTÈRE À USAGE PRIVÉ-"&amp;H13,VLOOKUP(H13,[1]!Tableau1[[CODE]:[NOM]],2,0)))</f>
        <v>MAJUSCULE LATINE D RAYÉ</v>
      </c>
      <c r="K13" s="29" t="s">
        <v>973</v>
      </c>
      <c r="L13" s="39" t="str">
        <f t="shared" ref="L13" ca="1" si="23">IF(ISBLANK(K13),"",IF(LEFT(K13,2)="00",CHAR(HEX2DEC(K13)),"Remplacer la fonction CAR par UNICAR (à partir d’Excel 2013)"))</f>
        <v>Remplacer la fonction CAR par UNICAR (à partir d’Excel 2013)</v>
      </c>
      <c r="M13" s="32" t="str">
        <f ca="1">IF(ISBLANK(K13),"",IF(LEFT(K13)="E","CARACTÈRE À USAGE PRIVÉ-"&amp;K13,VLOOKUP(K13,[1]!Tableau1[[CODE]:[NOM]],2,0)))</f>
        <v>DIAMÈTRE</v>
      </c>
      <c r="N13" s="29" t="s">
        <v>502</v>
      </c>
      <c r="O13" s="39" t="str">
        <f t="shared" ref="O13" ca="1" si="24">IF(ISBLANK(N13),"",IF(LEFT(N13,2)="00",CHAR(HEX2DEC(N13)),"Remplacer la fonction CAR par UNICAR (à partir d’Excel 2013)"))</f>
        <v>Remplacer la fonction CAR par UNICAR (à partir d’Excel 2013)</v>
      </c>
      <c r="P13" s="32" t="str">
        <f ca="1">IF(ISBLANK(N13),"",IF(LEFT(N13)="E","CARACTÈRE À USAGE PRIVÉ-"&amp;N13,VLOOKUP(N13,[1]!Tableau1[[CODE]:[NOM]],2,0)))</f>
        <v>EXPOSANT MINUSCULE LATINE D</v>
      </c>
    </row>
    <row r="14" spans="1:16" ht="60" customHeight="1" x14ac:dyDescent="0.3">
      <c r="A14" s="45" t="s">
        <v>120</v>
      </c>
      <c r="B14" s="29" t="s">
        <v>502</v>
      </c>
      <c r="C14" s="39" t="str">
        <f t="shared" ca="1" si="0"/>
        <v>Remplacer la fonction CAR par UNICAR (à partir d’Excel 2013)</v>
      </c>
      <c r="D14" s="32" t="str">
        <f ca="1">IF(ISBLANK(B14),"",IF(LEFT(B14)="E","CARACTÈRE À USAGE PRIVÉ-"&amp;B14,VLOOKUP(B14,[1]!Tableau1[[CODE]:[NOM]],2,0)))</f>
        <v>EXPOSANT MINUSCULE LATINE D</v>
      </c>
      <c r="E14" s="29" t="s">
        <v>952</v>
      </c>
      <c r="F14" s="39" t="str">
        <f t="shared" ca="1" si="1"/>
        <v>ð</v>
      </c>
      <c r="G14" s="32" t="str">
        <f ca="1">IF(ISBLANK(E14),"",IF(LEFT(E14)="E","CARACTÈRE À USAGE PRIVÉ-"&amp;E14,VLOOKUP(E14,[1]!Tableau1[[CODE]:[NOM]],2,0)))</f>
        <v>MINUSCULE LATINE ED</v>
      </c>
      <c r="H14" s="29" t="s">
        <v>958</v>
      </c>
      <c r="I14" s="39" t="str">
        <f t="shared" ca="1" si="2"/>
        <v>Remplacer la fonction CAR par UNICAR (à partir d’Excel 2013)</v>
      </c>
      <c r="J14" s="32" t="str">
        <f ca="1">IF(ISBLANK(H14),"",IF(LEFT(H14)="E","CARACTÈRE À USAGE PRIVÉ-"&amp;H14,VLOOKUP(H14,[1]!Tableau1[[CODE]:[NOM]],2,0)))</f>
        <v>MINUSCULE LATINE D RAYÉ</v>
      </c>
      <c r="K14" s="29" t="s">
        <v>973</v>
      </c>
      <c r="L14" s="39" t="str">
        <f t="shared" ca="1" si="3"/>
        <v>Remplacer la fonction CAR par UNICAR (à partir d’Excel 2013)</v>
      </c>
      <c r="M14" s="32" t="str">
        <f ca="1">IF(ISBLANK(K14),"",IF(LEFT(K14)="E","CARACTÈRE À USAGE PRIVÉ-"&amp;K14,VLOOKUP(K14,[1]!Tableau1[[CODE]:[NOM]],2,0)))</f>
        <v>DIAMÈTRE</v>
      </c>
      <c r="N14" s="29" t="s">
        <v>502</v>
      </c>
      <c r="O14" s="39" t="str">
        <f t="shared" ca="1" si="4"/>
        <v>Remplacer la fonction CAR par UNICAR (à partir d’Excel 2013)</v>
      </c>
      <c r="P14" s="32" t="str">
        <f ca="1">IF(ISBLANK(N14),"",IF(LEFT(N14)="E","CARACTÈRE À USAGE PRIVÉ-"&amp;N14,VLOOKUP(N14,[1]!Tableau1[[CODE]:[NOM]],2,0)))</f>
        <v>EXPOSANT MINUSCULE LATINE D</v>
      </c>
    </row>
    <row r="15" spans="1:16" ht="60" customHeight="1" x14ac:dyDescent="0.3">
      <c r="A15" s="45" t="s">
        <v>73</v>
      </c>
      <c r="B15" s="29" t="s">
        <v>430</v>
      </c>
      <c r="C15" s="39" t="str">
        <f t="shared" ref="C15" ca="1" si="25">IF(ISBLANK(B15),"",IF(LEFT(B15,2)="00",CHAR(HEX2DEC(B15)),"Remplacer la fonction CAR par UNICAR (à partir d’Excel 2013)"))</f>
        <v>Ê</v>
      </c>
      <c r="D15" s="32" t="str">
        <f ca="1">IF(ISBLANK(B15),"",IF(LEFT(B15)="E","CARACTÈRE À USAGE PRIVÉ-"&amp;B15,VLOOKUP(B15,[1]!Tableau1[[CODE]:[NOM]],2,0)))</f>
        <v>MAJUSCULE LATINE E ACCENT CIRCONFLEXE</v>
      </c>
      <c r="E15" s="29" t="s">
        <v>440</v>
      </c>
      <c r="F15" s="39" t="str">
        <f t="shared" ref="F15" ca="1" si="26">IF(ISBLANK(E15),"",IF(LEFT(E15,2)="00",CHAR(HEX2DEC(E15)),"Remplacer la fonction CAR par UNICAR (à partir d’Excel 2013)"))</f>
        <v>Ë</v>
      </c>
      <c r="G15" s="32" t="str">
        <f ca="1">IF(ISBLANK(E15),"",IF(LEFT(E15)="E","CARACTÈRE À USAGE PRIVÉ-"&amp;E15,VLOOKUP(E15,[1]!Tableau1[[CODE]:[NOM]],2,0)))</f>
        <v>MAJUSCULE LATINE E TRÉMA</v>
      </c>
      <c r="H15" s="29" t="s">
        <v>420</v>
      </c>
      <c r="I15" s="39" t="str">
        <f t="shared" ref="I15" ca="1" si="27">IF(ISBLANK(H15),"",IF(LEFT(H15,2)="00",CHAR(HEX2DEC(H15)),"Remplacer la fonction CAR par UNICAR (à partir d’Excel 2013)"))</f>
        <v>È</v>
      </c>
      <c r="J15" s="32" t="str">
        <f ca="1">IF(ISBLANK(H15),"",IF(LEFT(H15)="E","CARACTÈRE À USAGE PRIVÉ-"&amp;H15,VLOOKUP(H15,[1]!Tableau1[[CODE]:[NOM]],2,0)))</f>
        <v>MAJUSCULE LATINE E ACCENT GRAVE</v>
      </c>
      <c r="K15" s="29" t="s">
        <v>1192</v>
      </c>
      <c r="L15" s="39" t="str">
        <f t="shared" ref="L15" ca="1" si="28">IF(ISBLANK(K15),"",IF(LEFT(K15,2)="00",CHAR(HEX2DEC(K15)),"Remplacer la fonction CAR par UNICAR (à partir d’Excel 2013)"))</f>
        <v>Remplacer la fonction CAR par UNICAR (à partir d’Excel 2013)</v>
      </c>
      <c r="M15" s="32" t="str">
        <f ca="1">IF(ISBLANK(K15),"",IF(LEFT(K15)="E","CARACTÈRE À USAGE PRIVÉ-"&amp;K15,VLOOKUP(K15,[1]!Tableau1[[CODE]:[NOM]],2,0)))</f>
        <v>MAJUSCULE LATINE E TILDE</v>
      </c>
      <c r="N15" s="29" t="s">
        <v>503</v>
      </c>
      <c r="O15" s="39" t="str">
        <f t="shared" ref="O15" ca="1" si="29">IF(ISBLANK(N15),"",IF(LEFT(N15,2)="00",CHAR(HEX2DEC(N15)),"Remplacer la fonction CAR par UNICAR (à partir d’Excel 2013)"))</f>
        <v>Remplacer la fonction CAR par UNICAR (à partir d’Excel 2013)</v>
      </c>
      <c r="P15" s="32" t="str">
        <f ca="1">IF(ISBLANK(N15),"",IF(LEFT(N15)="E","CARACTÈRE À USAGE PRIVÉ-"&amp;N15,VLOOKUP(N15,[1]!Tableau1[[CODE]:[NOM]],2,0)))</f>
        <v>EXPOSANT MINUSCULE LATINE E</v>
      </c>
    </row>
    <row r="16" spans="1:16" ht="60" customHeight="1" x14ac:dyDescent="0.3">
      <c r="A16" s="45" t="s">
        <v>74</v>
      </c>
      <c r="B16" s="29" t="s">
        <v>429</v>
      </c>
      <c r="C16" s="39" t="str">
        <f t="shared" ca="1" si="0"/>
        <v>ê</v>
      </c>
      <c r="D16" s="32" t="str">
        <f ca="1">IF(ISBLANK(B16),"",IF(LEFT(B16)="E","CARACTÈRE À USAGE PRIVÉ-"&amp;B16,VLOOKUP(B16,[1]!Tableau1[[CODE]:[NOM]],2,0)))</f>
        <v>MINUSCULE LATINE E ACCENT CIRCONFLEXE</v>
      </c>
      <c r="E16" s="29" t="s">
        <v>439</v>
      </c>
      <c r="F16" s="39" t="str">
        <f t="shared" ca="1" si="1"/>
        <v>ë</v>
      </c>
      <c r="G16" s="32" t="str">
        <f ca="1">IF(ISBLANK(E16),"",IF(LEFT(E16)="E","CARACTÈRE À USAGE PRIVÉ-"&amp;E16,VLOOKUP(E16,[1]!Tableau1[[CODE]:[NOM]],2,0)))</f>
        <v>MINUSCULE LATINE E TRÉMA</v>
      </c>
      <c r="H16" s="29" t="s">
        <v>418</v>
      </c>
      <c r="I16" s="39" t="str">
        <f t="shared" ca="1" si="2"/>
        <v>è</v>
      </c>
      <c r="J16" s="32" t="str">
        <f ca="1">IF(ISBLANK(H16),"",IF(LEFT(H16)="E","CARACTÈRE À USAGE PRIVÉ-"&amp;H16,VLOOKUP(H16,[1]!Tableau1[[CODE]:[NOM]],2,0)))</f>
        <v>MINUSCULE LATINE E ACCENT GRAVE</v>
      </c>
      <c r="K16" s="29" t="s">
        <v>1191</v>
      </c>
      <c r="L16" s="39" t="str">
        <f t="shared" ca="1" si="3"/>
        <v>Remplacer la fonction CAR par UNICAR (à partir d’Excel 2013)</v>
      </c>
      <c r="M16" s="32" t="str">
        <f ca="1">IF(ISBLANK(K16),"",IF(LEFT(K16)="E","CARACTÈRE À USAGE PRIVÉ-"&amp;K16,VLOOKUP(K16,[1]!Tableau1[[CODE]:[NOM]],2,0)))</f>
        <v>MINUSCULE LATINE E TILDE</v>
      </c>
      <c r="N16" s="29" t="s">
        <v>503</v>
      </c>
      <c r="O16" s="39" t="str">
        <f t="shared" ca="1" si="4"/>
        <v>Remplacer la fonction CAR par UNICAR (à partir d’Excel 2013)</v>
      </c>
      <c r="P16" s="32" t="str">
        <f ca="1">IF(ISBLANK(N16),"",IF(LEFT(N16)="E","CARACTÈRE À USAGE PRIVÉ-"&amp;N16,VLOOKUP(N16,[1]!Tableau1[[CODE]:[NOM]],2,0)))</f>
        <v>EXPOSANT MINUSCULE LATINE E</v>
      </c>
    </row>
    <row r="17" spans="1:16" ht="60" customHeight="1" x14ac:dyDescent="0.3">
      <c r="A17" s="45" t="s">
        <v>122</v>
      </c>
      <c r="B17" s="29" t="s">
        <v>503</v>
      </c>
      <c r="C17" s="39" t="str">
        <f t="shared" ref="C17" ca="1" si="30">IF(ISBLANK(B17),"",IF(LEFT(B17,2)="00",CHAR(HEX2DEC(B17)),"Remplacer la fonction CAR par UNICAR (à partir d’Excel 2013)"))</f>
        <v>Remplacer la fonction CAR par UNICAR (à partir d’Excel 2013)</v>
      </c>
      <c r="D17" s="32" t="str">
        <f ca="1">IF(ISBLANK(B17),"",IF(LEFT(B17)="E","CARACTÈRE À USAGE PRIVÉ-"&amp;B17,VLOOKUP(B17,[1]!Tableau1[[CODE]:[NOM]],2,0)))</f>
        <v>EXPOSANT MINUSCULE LATINE E</v>
      </c>
      <c r="E17" s="29" t="s">
        <v>1237</v>
      </c>
      <c r="F17" s="39" t="str">
        <f t="shared" ref="F17" ca="1" si="31">IF(ISBLANK(E17),"",IF(LEFT(E17,2)="00",CHAR(HEX2DEC(E17)),"Remplacer la fonction CAR par UNICAR (à partir d’Excel 2013)"))</f>
        <v>Remplacer la fonction CAR par UNICAR (à partir d’Excel 2013)</v>
      </c>
      <c r="G17" s="32" t="str">
        <f ca="1">IF(ISBLANK(E17),"",IF(LEFT(E17)="E","CARACTÈRE À USAGE PRIVÉ-"&amp;E17,VLOOKUP(E17,[1]!Tableau1[[CODE]:[NOM]],2,0)))</f>
        <v>INTÉGRALE</v>
      </c>
      <c r="H17" s="29" t="s">
        <v>1149</v>
      </c>
      <c r="I17" s="39" t="str">
        <f t="shared" ref="I17" ca="1" si="32">IF(ISBLANK(H17),"",IF(LEFT(H17,2)="00",CHAR(HEX2DEC(H17)),"Remplacer la fonction CAR par UNICAR (à partir d’Excel 2013)"))</f>
        <v>Remplacer la fonction CAR par UNICAR (à partir d’Excel 2013)</v>
      </c>
      <c r="J17" s="32" t="str">
        <f ca="1">IF(ISBLANK(H17),"",IF(LEFT(H17)="E","CARACTÈRE À USAGE PRIVÉ-"&amp;H17,VLOOKUP(H17,[1]!Tableau1[[CODE]:[NOM]],2,0)))</f>
        <v>DÉPILEMENT DE FORMATAGE DIRECTIONNEL</v>
      </c>
      <c r="K17" s="29" t="s">
        <v>987</v>
      </c>
      <c r="L17" s="39" t="str">
        <f t="shared" ref="L17" ca="1" si="33">IF(ISBLANK(K17),"",IF(LEFT(K17,2)="00",CHAR(HEX2DEC(K17)),"Remplacer la fonction CAR par UNICAR (à partir d’Excel 2013)"))</f>
        <v>ª</v>
      </c>
      <c r="M17" s="32" t="str">
        <f ca="1">IF(ISBLANK(K17),"",IF(LEFT(K17)="E","CARACTÈRE À USAGE PRIVÉ-"&amp;K17,VLOOKUP(K17,[1]!Tableau1[[CODE]:[NOM]],2,0)))</f>
        <v>INDICATEUR ORDINAL FÉMININ</v>
      </c>
      <c r="N17" s="29" t="s">
        <v>697</v>
      </c>
      <c r="O17" s="39" t="str">
        <f t="shared" ref="O17" ca="1" si="34">IF(ISBLANK(N17),"",IF(LEFT(N17,2)="00",CHAR(HEX2DEC(N17)),"Remplacer la fonction CAR par UNICAR (à partir d’Excel 2013)"))</f>
        <v>Remplacer la fonction CAR par UNICAR (à partir d’Excel 2013)</v>
      </c>
      <c r="P17" s="32" t="str">
        <f ca="1">IF(ISBLANK(N17),"",IF(LEFT(N17)="E","CARACTÈRE À USAGE PRIVÉ-"&amp;N17,VLOOKUP(N17,[1]!Tableau1[[CODE]:[NOM]],2,0)))</f>
        <v>DOUBLE OBÈLE</v>
      </c>
    </row>
    <row r="18" spans="1:16" ht="60" customHeight="1" x14ac:dyDescent="0.3">
      <c r="A18" s="45" t="s">
        <v>123</v>
      </c>
      <c r="B18" s="29" t="s">
        <v>503</v>
      </c>
      <c r="C18" s="39" t="str">
        <f t="shared" ca="1" si="0"/>
        <v>Remplacer la fonction CAR par UNICAR (à partir d’Excel 2013)</v>
      </c>
      <c r="D18" s="32" t="str">
        <f ca="1">IF(ISBLANK(B18),"",IF(LEFT(B18)="E","CARACTÈRE À USAGE PRIVÉ-"&amp;B18,VLOOKUP(B18,[1]!Tableau1[[CODE]:[NOM]],2,0)))</f>
        <v>EXPOSANT MINUSCULE LATINE E</v>
      </c>
      <c r="E18" s="29" t="s">
        <v>1236</v>
      </c>
      <c r="F18" s="39" t="str">
        <f t="shared" ca="1" si="1"/>
        <v>Remplacer la fonction CAR par UNICAR (à partir d’Excel 2013)</v>
      </c>
      <c r="G18" s="32" t="str">
        <f ca="1">IF(ISBLANK(E18),"",IF(LEFT(E18)="E","CARACTÈRE À USAGE PRIVÉ-"&amp;E18,VLOOKUP(E18,[1]!Tableau1[[CODE]:[NOM]],2,0)))</f>
        <v>MINUSCULE LATINE F HAMEÇON</v>
      </c>
      <c r="H18" s="29" t="s">
        <v>1114</v>
      </c>
      <c r="I18" s="39" t="str">
        <f t="shared" ca="1" si="2"/>
        <v>Remplacer la fonction CAR par UNICAR (à partir d’Excel 2013)</v>
      </c>
      <c r="J18" s="32" t="str">
        <f ca="1">IF(ISBLANK(H18),"",IF(LEFT(H18)="E","CARACTÈRE À USAGE PRIVÉ-"&amp;H18,VLOOKUP(H18,[1]!Tableau1[[CODE]:[NOM]],2,0)))</f>
        <v>FORÇAGE DROITE-À-GAUCHE</v>
      </c>
      <c r="K18" s="29" t="s">
        <v>987</v>
      </c>
      <c r="L18" s="39" t="str">
        <f t="shared" ca="1" si="3"/>
        <v>ª</v>
      </c>
      <c r="M18" s="32" t="str">
        <f ca="1">IF(ISBLANK(K18),"",IF(LEFT(K18)="E","CARACTÈRE À USAGE PRIVÉ-"&amp;K18,VLOOKUP(K18,[1]!Tableau1[[CODE]:[NOM]],2,0)))</f>
        <v>INDICATEUR ORDINAL FÉMININ</v>
      </c>
      <c r="N18" s="29" t="s">
        <v>697</v>
      </c>
      <c r="O18" s="39" t="str">
        <f t="shared" ca="1" si="4"/>
        <v>Remplacer la fonction CAR par UNICAR (à partir d’Excel 2013)</v>
      </c>
      <c r="P18" s="32" t="str">
        <f ca="1">IF(ISBLANK(N18),"",IF(LEFT(N18)="E","CARACTÈRE À USAGE PRIVÉ-"&amp;N18,VLOOKUP(N18,[1]!Tableau1[[CODE]:[NOM]],2,0)))</f>
        <v>DOUBLE OBÈLE</v>
      </c>
    </row>
    <row r="19" spans="1:16" ht="60" customHeight="1" x14ac:dyDescent="0.3">
      <c r="A19" s="45" t="s">
        <v>125</v>
      </c>
      <c r="B19" s="29" t="s">
        <v>1163</v>
      </c>
      <c r="C19" s="39" t="str">
        <f t="shared" ref="C19" ca="1" si="35">IF(ISBLANK(B19),"",IF(LEFT(B19,2)="00",CHAR(HEX2DEC(B19)),"Remplacer la fonction CAR par UNICAR (à partir d’Excel 2013)"))</f>
        <v>Remplacer la fonction CAR par UNICAR (à partir d’Excel 2013)</v>
      </c>
      <c r="D19" s="32" t="str">
        <f ca="1">IF(ISBLANK(B19),"",IF(LEFT(B19)="E","CARACTÈRE À USAGE PRIVÉ-"&amp;B19,VLOOKUP(B19,[1]!Tableau1[[CODE]:[NOM]],2,0)))</f>
        <v>MAJUSCULE LATINE G ACCENT CIRCONFLEXE</v>
      </c>
      <c r="E19" s="29" t="s">
        <v>1150</v>
      </c>
      <c r="F19" s="39" t="str">
        <f t="shared" ref="F19" ca="1" si="36">IF(ISBLANK(E19),"",IF(LEFT(E19,2)="00",CHAR(HEX2DEC(E19)),"Remplacer la fonction CAR par UNICAR (à partir d’Excel 2013)"))</f>
        <v>Remplacer la fonction CAR par UNICAR (à partir d’Excel 2013)</v>
      </c>
      <c r="G19" s="32" t="str">
        <f ca="1">IF(ISBLANK(E19),"",IF(LEFT(E19)="E","CARACTÈRE À USAGE PRIVÉ-"&amp;E19,VLOOKUP(E19,[1]!Tableau1[[CODE]:[NOM]],2,0)))</f>
        <v>GLUON</v>
      </c>
      <c r="H19" s="42" t="s">
        <v>1239</v>
      </c>
      <c r="I19" s="39" t="str">
        <f t="shared" ref="I19" ca="1" si="37">IF(ISBLANK(H19),"",IF(LEFT(H19,2)="00",CHAR(HEX2DEC(H19)),"Remplacer la fonction CAR par UNICAR (à partir d’Excel 2013)"))</f>
        <v>Remplacer la fonction CAR par UNICAR (à partir d’Excel 2013)</v>
      </c>
      <c r="J19" s="32" t="str">
        <f ca="1">IF(ISBLANK(H19),"",IF(LEFT(H19)="E","CARACTÈRE À USAGE PRIVÉ-"&amp;H19,VLOOKUP(H19,[1]!Tableau1[[CODE]:[NOM]],2,0)))</f>
        <v>DIACRITIQUE RAIE LONGUE COUVRANTE</v>
      </c>
      <c r="K19" s="29" t="s">
        <v>660</v>
      </c>
      <c r="L19" s="39" t="str">
        <f t="shared" ref="L19" ca="1" si="38">IF(ISBLANK(K19),"",IF(LEFT(K19,2)="00",CHAR(HEX2DEC(K19)),"Remplacer la fonction CAR par UNICAR (à partir d’Excel 2013)"))</f>
        <v>Remplacer la fonction CAR par UNICAR (à partir d’Excel 2013)</v>
      </c>
      <c r="M19" s="32" t="str">
        <f ca="1">IF(ISBLANK(K19),"",IF(LEFT(K19)="E","CARACTÈRE À USAGE PRIVÉ-"&amp;K19,VLOOKUP(K19,[1]!Tableau1[[CODE]:[NOM]],2,0)))</f>
        <v>FRACTION ORDINAIRE TROIS CINQUIÈMES</v>
      </c>
      <c r="N19" s="29" t="s">
        <v>955</v>
      </c>
      <c r="O19" s="39" t="str">
        <f t="shared" ref="O19" ca="1" si="39">IF(ISBLANK(N19),"",IF(LEFT(N19,2)="00",CHAR(HEX2DEC(N19)),"Remplacer la fonction CAR par UNICAR (à partir d’Excel 2013)"))</f>
        <v>Remplacer la fonction CAR par UNICAR (à partir d’Excel 2013)</v>
      </c>
      <c r="P19" s="32" t="str">
        <f ca="1">IF(ISBLANK(N19),"",IF(LEFT(N19)="E","CARACTÈRE À USAGE PRIVÉ-"&amp;N19,VLOOKUP(N19,[1]!Tableau1[[CODE]:[NOM]],2,0)))</f>
        <v>MAJUSCULE LATINE ENG</v>
      </c>
    </row>
    <row r="20" spans="1:16" ht="60" customHeight="1" x14ac:dyDescent="0.3">
      <c r="A20" s="45" t="s">
        <v>126</v>
      </c>
      <c r="B20" s="29" t="s">
        <v>1162</v>
      </c>
      <c r="C20" s="39" t="str">
        <f t="shared" ca="1" si="0"/>
        <v>Remplacer la fonction CAR par UNICAR (à partir d’Excel 2013)</v>
      </c>
      <c r="D20" s="32" t="str">
        <f ca="1">IF(ISBLANK(B20),"",IF(LEFT(B20)="E","CARACTÈRE À USAGE PRIVÉ-"&amp;B20,VLOOKUP(B20,[1]!Tableau1[[CODE]:[NOM]],2,0)))</f>
        <v>MINUSCULE LATINE G ACCENT CIRCONFLEXE</v>
      </c>
      <c r="E20" s="29" t="s">
        <v>1150</v>
      </c>
      <c r="F20" s="39" t="str">
        <f t="shared" ca="1" si="1"/>
        <v>Remplacer la fonction CAR par UNICAR (à partir d’Excel 2013)</v>
      </c>
      <c r="G20" s="32" t="str">
        <f ca="1">IF(ISBLANK(E20),"",IF(LEFT(E20)="E","CARACTÈRE À USAGE PRIVÉ-"&amp;E20,VLOOKUP(E20,[1]!Tableau1[[CODE]:[NOM]],2,0)))</f>
        <v>GLUON</v>
      </c>
      <c r="H20" s="42" t="s">
        <v>1238</v>
      </c>
      <c r="I20" s="39" t="str">
        <f t="shared" ca="1" si="2"/>
        <v>Remplacer la fonction CAR par UNICAR (à partir d’Excel 2013)</v>
      </c>
      <c r="J20" s="32" t="str">
        <f ca="1">IF(ISBLANK(H20),"",IF(LEFT(H20)="E","CARACTÈRE À USAGE PRIVÉ-"&amp;H20,VLOOKUP(H20,[1]!Tableau1[[CODE]:[NOM]],2,0)))</f>
        <v>DIACRITIQUE RAIE COURTE COUVRANTE</v>
      </c>
      <c r="K20" s="29" t="s">
        <v>660</v>
      </c>
      <c r="L20" s="39" t="str">
        <f t="shared" ca="1" si="3"/>
        <v>Remplacer la fonction CAR par UNICAR (à partir d’Excel 2013)</v>
      </c>
      <c r="M20" s="32" t="str">
        <f ca="1">IF(ISBLANK(K20),"",IF(LEFT(K20)="E","CARACTÈRE À USAGE PRIVÉ-"&amp;K20,VLOOKUP(K20,[1]!Tableau1[[CODE]:[NOM]],2,0)))</f>
        <v>FRACTION ORDINAIRE TROIS CINQUIÈMES</v>
      </c>
      <c r="N20" s="29" t="s">
        <v>954</v>
      </c>
      <c r="O20" s="39" t="str">
        <f t="shared" ca="1" si="4"/>
        <v>Remplacer la fonction CAR par UNICAR (à partir d’Excel 2013)</v>
      </c>
      <c r="P20" s="32" t="str">
        <f ca="1">IF(ISBLANK(N20),"",IF(LEFT(N20)="E","CARACTÈRE À USAGE PRIVÉ-"&amp;N20,VLOOKUP(N20,[1]!Tableau1[[CODE]:[NOM]],2,0)))</f>
        <v>MINUSCULE LATINE ENG</v>
      </c>
    </row>
    <row r="21" spans="1:16" ht="60" customHeight="1" x14ac:dyDescent="0.3">
      <c r="A21" s="45" t="s">
        <v>129</v>
      </c>
      <c r="B21" s="29" t="s">
        <v>1165</v>
      </c>
      <c r="C21" s="39" t="str">
        <f t="shared" ref="C21" ca="1" si="40">IF(ISBLANK(B21),"",IF(LEFT(B21,2)="00",CHAR(HEX2DEC(B21)),"Remplacer la fonction CAR par UNICAR (à partir d’Excel 2013)"))</f>
        <v>Remplacer la fonction CAR par UNICAR (à partir d’Excel 2013)</v>
      </c>
      <c r="D21" s="32" t="str">
        <f ca="1">IF(ISBLANK(B21),"",IF(LEFT(B21)="E","CARACTÈRE À USAGE PRIVÉ-"&amp;B21,VLOOKUP(B21,[1]!Tableau1[[CODE]:[NOM]],2,0)))</f>
        <v>MAJUSCULE LATINE H ACCENT CIRCONFLEXE</v>
      </c>
      <c r="E21" s="29" t="s">
        <v>1177</v>
      </c>
      <c r="F21" s="39" t="str">
        <f t="shared" ref="F21" ca="1" si="41">IF(ISBLANK(E21),"",IF(LEFT(E21,2)="00",CHAR(HEX2DEC(E21)),"Remplacer la fonction CAR par UNICAR (à partir d’Excel 2013)"))</f>
        <v>Remplacer la fonction CAR par UNICAR (à partir d’Excel 2013)</v>
      </c>
      <c r="G21" s="32" t="str">
        <f ca="1">IF(ISBLANK(E21),"",IF(LEFT(E21)="E","CARACTÈRE À USAGE PRIVÉ-"&amp;E21,VLOOKUP(E21,[1]!Tableau1[[CODE]:[NOM]],2,0)))</f>
        <v>MAJUSCULE LATINE H TRÉMA</v>
      </c>
      <c r="H21" s="29" t="s">
        <v>928</v>
      </c>
      <c r="I21" s="39" t="str">
        <f t="shared" ref="I21" ca="1" si="42">IF(ISBLANK(H21),"",IF(LEFT(H21,2)="00",CHAR(HEX2DEC(H21)),"Remplacer la fonction CAR par UNICAR (à partir d’Excel 2013)"))</f>
        <v>Remplacer la fonction CAR par UNICAR (à partir d’Excel 2013)</v>
      </c>
      <c r="J21" s="32" t="str">
        <f ca="1">IF(ISBLANK(H21),"",IF(LEFT(H21)="E","CARACTÈRE À USAGE PRIVÉ-"&amp;H21,VLOOKUP(H21,[1]!Tableau1[[CODE]:[NOM]],2,0)))</f>
        <v>DIACRITIQUE HATCHEK</v>
      </c>
      <c r="K21" s="29" t="s">
        <v>663</v>
      </c>
      <c r="L21" s="39" t="str">
        <f t="shared" ref="L21" ca="1" si="43">IF(ISBLANK(K21),"",IF(LEFT(K21,2)="00",CHAR(HEX2DEC(K21)),"Remplacer la fonction CAR par UNICAR (à partir d’Excel 2013)"))</f>
        <v>Remplacer la fonction CAR par UNICAR (à partir d’Excel 2013)</v>
      </c>
      <c r="M21" s="32" t="str">
        <f ca="1">IF(ISBLANK(K21),"",IF(LEFT(K21)="E","CARACTÈRE À USAGE PRIVÉ-"&amp;K21,VLOOKUP(K21,[1]!Tableau1[[CODE]:[NOM]],2,0)))</f>
        <v>FRACTION ORDINAIRE CINQ SIXIÈMES</v>
      </c>
      <c r="N21" s="29" t="s">
        <v>961</v>
      </c>
      <c r="O21" s="39" t="str">
        <f t="shared" ref="O21" ca="1" si="44">IF(ISBLANK(N21),"",IF(LEFT(N21,2)="00",CHAR(HEX2DEC(N21)),"Remplacer la fonction CAR par UNICAR (à partir d’Excel 2013)"))</f>
        <v>Remplacer la fonction CAR par UNICAR (à partir d’Excel 2013)</v>
      </c>
      <c r="P21" s="32" t="str">
        <f ca="1">IF(ISBLANK(N21),"",IF(LEFT(N21)="E","CARACTÈRE À USAGE PRIVÉ-"&amp;N21,VLOOKUP(N21,[1]!Tableau1[[CODE]:[NOM]],2,0)))</f>
        <v>MAJUSCULE LATINE H RAYÉ</v>
      </c>
    </row>
    <row r="22" spans="1:16" ht="60" customHeight="1" x14ac:dyDescent="0.3">
      <c r="A22" s="45" t="s">
        <v>130</v>
      </c>
      <c r="B22" s="29" t="s">
        <v>1164</v>
      </c>
      <c r="C22" s="39" t="str">
        <f t="shared" ca="1" si="0"/>
        <v>Remplacer la fonction CAR par UNICAR (à partir d’Excel 2013)</v>
      </c>
      <c r="D22" s="32" t="str">
        <f ca="1">IF(ISBLANK(B22),"",IF(LEFT(B22)="E","CARACTÈRE À USAGE PRIVÉ-"&amp;B22,VLOOKUP(B22,[1]!Tableau1[[CODE]:[NOM]],2,0)))</f>
        <v>MINUSCULE LATINE H ACCENT CIRCONFLEXE</v>
      </c>
      <c r="E22" s="29" t="s">
        <v>1176</v>
      </c>
      <c r="F22" s="39" t="str">
        <f t="shared" ca="1" si="1"/>
        <v>Remplacer la fonction CAR par UNICAR (à partir d’Excel 2013)</v>
      </c>
      <c r="G22" s="32" t="str">
        <f ca="1">IF(ISBLANK(E22),"",IF(LEFT(E22)="E","CARACTÈRE À USAGE PRIVÉ-"&amp;E22,VLOOKUP(E22,[1]!Tableau1[[CODE]:[NOM]],2,0)))</f>
        <v>MINUSCULE LATINE H TRÉMA</v>
      </c>
      <c r="H22" s="29" t="s">
        <v>928</v>
      </c>
      <c r="I22" s="39" t="str">
        <f t="shared" ca="1" si="2"/>
        <v>Remplacer la fonction CAR par UNICAR (à partir d’Excel 2013)</v>
      </c>
      <c r="J22" s="32" t="str">
        <f ca="1">IF(ISBLANK(H22),"",IF(LEFT(H22)="E","CARACTÈRE À USAGE PRIVÉ-"&amp;H22,VLOOKUP(H22,[1]!Tableau1[[CODE]:[NOM]],2,0)))</f>
        <v>DIACRITIQUE HATCHEK</v>
      </c>
      <c r="K22" s="29" t="s">
        <v>663</v>
      </c>
      <c r="L22" s="39" t="str">
        <f t="shared" ca="1" si="3"/>
        <v>Remplacer la fonction CAR par UNICAR (à partir d’Excel 2013)</v>
      </c>
      <c r="M22" s="32" t="str">
        <f ca="1">IF(ISBLANK(K22),"",IF(LEFT(K22)="E","CARACTÈRE À USAGE PRIVÉ-"&amp;K22,VLOOKUP(K22,[1]!Tableau1[[CODE]:[NOM]],2,0)))</f>
        <v>FRACTION ORDINAIRE CINQ SIXIÈMES</v>
      </c>
      <c r="N22" s="29" t="s">
        <v>960</v>
      </c>
      <c r="O22" s="39" t="str">
        <f t="shared" ca="1" si="4"/>
        <v>Remplacer la fonction CAR par UNICAR (à partir d’Excel 2013)</v>
      </c>
      <c r="P22" s="32" t="str">
        <f ca="1">IF(ISBLANK(N22),"",IF(LEFT(N22)="E","CARACTÈRE À USAGE PRIVÉ-"&amp;N22,VLOOKUP(N22,[1]!Tableau1[[CODE]:[NOM]],2,0)))</f>
        <v>MINUSCULE LATINE H RAYÉ</v>
      </c>
    </row>
    <row r="23" spans="1:16" ht="60" customHeight="1" x14ac:dyDescent="0.3">
      <c r="A23" s="45" t="s">
        <v>92</v>
      </c>
      <c r="B23" s="29" t="s">
        <v>432</v>
      </c>
      <c r="C23" s="39" t="str">
        <f t="shared" ref="C23" ca="1" si="45">IF(ISBLANK(B23),"",IF(LEFT(B23,2)="00",CHAR(HEX2DEC(B23)),"Remplacer la fonction CAR par UNICAR (à partir d’Excel 2013)"))</f>
        <v>Î</v>
      </c>
      <c r="D23" s="32" t="str">
        <f ca="1">IF(ISBLANK(B23),"",IF(LEFT(B23)="E","CARACTÈRE À USAGE PRIVÉ-"&amp;B23,VLOOKUP(B23,[1]!Tableau1[[CODE]:[NOM]],2,0)))</f>
        <v>MAJUSCULE LATINE I ACCENT CIRCONFLEXE</v>
      </c>
      <c r="E23" s="29" t="s">
        <v>1179</v>
      </c>
      <c r="F23" s="39" t="str">
        <f t="shared" ref="F23" ca="1" si="46">IF(ISBLANK(E23),"",IF(LEFT(E23,2)="00",CHAR(HEX2DEC(E23)),"Remplacer la fonction CAR par UNICAR (à partir d’Excel 2013)"))</f>
        <v>Ï</v>
      </c>
      <c r="G23" s="32" t="str">
        <f ca="1">IF(ISBLANK(E23),"",IF(LEFT(E23)="E","CARACTÈRE À USAGE PRIVÉ-"&amp;E23,VLOOKUP(E23,[1]!Tableau1[[CODE]:[NOM]],2,0)))</f>
        <v>MAJUSCULE LATINE I TRÉMA</v>
      </c>
      <c r="H23" s="29" t="s">
        <v>422</v>
      </c>
      <c r="I23" s="39" t="str">
        <f t="shared" ref="I23" ca="1" si="47">IF(ISBLANK(H23),"",IF(LEFT(H23,2)="00",CHAR(HEX2DEC(H23)),"Remplacer la fonction CAR par UNICAR (à partir d’Excel 2013)"))</f>
        <v>Ì</v>
      </c>
      <c r="J23" s="32" t="str">
        <f ca="1">IF(ISBLANK(H23),"",IF(LEFT(H23)="E","CARACTÈRE À USAGE PRIVÉ-"&amp;H23,VLOOKUP(H23,[1]!Tableau1[[CODE]:[NOM]],2,0)))</f>
        <v>MAJUSCULE LATINE I ACCENT GRAVE</v>
      </c>
      <c r="K23" s="29" t="s">
        <v>1194</v>
      </c>
      <c r="L23" s="39" t="str">
        <f t="shared" ref="L23" ca="1" si="48">IF(ISBLANK(K23),"",IF(LEFT(K23,2)="00",CHAR(HEX2DEC(K23)),"Remplacer la fonction CAR par UNICAR (à partir d’Excel 2013)"))</f>
        <v>Remplacer la fonction CAR par UNICAR (à partir d’Excel 2013)</v>
      </c>
      <c r="M23" s="32" t="str">
        <f ca="1">IF(ISBLANK(K23),"",IF(LEFT(K23)="E","CARACTÈRE À USAGE PRIVÉ-"&amp;K23,VLOOKUP(K23,[1]!Tableau1[[CODE]:[NOM]],2,0)))</f>
        <v>MAJUSCULE LATINE I TILDE</v>
      </c>
      <c r="N23" s="29" t="s">
        <v>251</v>
      </c>
      <c r="O23" s="39" t="str">
        <f t="shared" ref="O23" ca="1" si="49">IF(ISBLANK(N23),"",IF(LEFT(N23,2)="00",CHAR(HEX2DEC(N23)),"Remplacer la fonction CAR par UNICAR (à partir d’Excel 2013)"))</f>
        <v>Remplacer la fonction CAR par UNICAR (à partir d’Excel 2013)</v>
      </c>
      <c r="P23" s="32" t="str">
        <f ca="1">IF(ISBLANK(N23),"",IF(LEFT(N23)="E","CARACTÈRE À USAGE PRIVÉ-"&amp;N23,VLOOKUP(N23,[1]!Tableau1[[CODE]:[NOM]],2,0)))</f>
        <v>EXPOSANT MINUSCULE LATINE I</v>
      </c>
    </row>
    <row r="24" spans="1:16" ht="60" customHeight="1" x14ac:dyDescent="0.3">
      <c r="A24" s="45" t="s">
        <v>93</v>
      </c>
      <c r="B24" s="29" t="s">
        <v>431</v>
      </c>
      <c r="C24" s="39" t="str">
        <f t="shared" ca="1" si="0"/>
        <v>î</v>
      </c>
      <c r="D24" s="32" t="str">
        <f ca="1">IF(ISBLANK(B24),"",IF(LEFT(B24)="E","CARACTÈRE À USAGE PRIVÉ-"&amp;B24,VLOOKUP(B24,[1]!Tableau1[[CODE]:[NOM]],2,0)))</f>
        <v>MINUSCULE LATINE I ACCENT CIRCONFLEXE</v>
      </c>
      <c r="E24" s="29" t="s">
        <v>1178</v>
      </c>
      <c r="F24" s="39" t="str">
        <f t="shared" ca="1" si="1"/>
        <v>ï</v>
      </c>
      <c r="G24" s="32" t="str">
        <f ca="1">IF(ISBLANK(E24),"",IF(LEFT(E24)="E","CARACTÈRE À USAGE PRIVÉ-"&amp;E24,VLOOKUP(E24,[1]!Tableau1[[CODE]:[NOM]],2,0)))</f>
        <v>MINUSCULE LATINE I TRÉMA</v>
      </c>
      <c r="H24" s="29" t="s">
        <v>421</v>
      </c>
      <c r="I24" s="39" t="str">
        <f t="shared" ca="1" si="2"/>
        <v>ì</v>
      </c>
      <c r="J24" s="32" t="str">
        <f ca="1">IF(ISBLANK(H24),"",IF(LEFT(H24)="E","CARACTÈRE À USAGE PRIVÉ-"&amp;H24,VLOOKUP(H24,[1]!Tableau1[[CODE]:[NOM]],2,0)))</f>
        <v>MINUSCULE LATINE I ACCENT GRAVE</v>
      </c>
      <c r="K24" s="29" t="s">
        <v>1193</v>
      </c>
      <c r="L24" s="39" t="str">
        <f t="shared" ca="1" si="3"/>
        <v>Remplacer la fonction CAR par UNICAR (à partir d’Excel 2013)</v>
      </c>
      <c r="M24" s="32" t="str">
        <f ca="1">IF(ISBLANK(K24),"",IF(LEFT(K24)="E","CARACTÈRE À USAGE PRIVÉ-"&amp;K24,VLOOKUP(K24,[1]!Tableau1[[CODE]:[NOM]],2,0)))</f>
        <v>MINUSCULE LATINE I TILDE</v>
      </c>
      <c r="N24" s="29" t="s">
        <v>251</v>
      </c>
      <c r="O24" s="39" t="str">
        <f t="shared" ca="1" si="4"/>
        <v>Remplacer la fonction CAR par UNICAR (à partir d’Excel 2013)</v>
      </c>
      <c r="P24" s="32" t="str">
        <f ca="1">IF(ISBLANK(N24),"",IF(LEFT(N24)="E","CARACTÈRE À USAGE PRIVÉ-"&amp;N24,VLOOKUP(N24,[1]!Tableau1[[CODE]:[NOM]],2,0)))</f>
        <v>EXPOSANT MINUSCULE LATINE I</v>
      </c>
    </row>
    <row r="25" spans="1:16" ht="60" customHeight="1" x14ac:dyDescent="0.3">
      <c r="A25" s="45" t="s">
        <v>133</v>
      </c>
      <c r="B25" s="29" t="s">
        <v>1167</v>
      </c>
      <c r="C25" s="39" t="str">
        <f t="shared" ref="C25" ca="1" si="50">IF(ISBLANK(B25),"",IF(LEFT(B25,2)="00",CHAR(HEX2DEC(B25)),"Remplacer la fonction CAR par UNICAR (à partir d’Excel 2013)"))</f>
        <v>Remplacer la fonction CAR par UNICAR (à partir d’Excel 2013)</v>
      </c>
      <c r="D25" s="32" t="str">
        <f ca="1">IF(ISBLANK(B25),"",IF(LEFT(B25)="E","CARACTÈRE À USAGE PRIVÉ-"&amp;B25,VLOOKUP(B25,[1]!Tableau1[[CODE]:[NOM]],2,0)))</f>
        <v>MAJUSCULE LATINE J ACCENT CIRCONFLEXE</v>
      </c>
      <c r="E25" s="42" t="s">
        <v>969</v>
      </c>
      <c r="F25" s="39" t="str">
        <f t="shared" ref="F25" ca="1" si="51">IF(ISBLANK(E25),"",IF(LEFT(E25,2)="00",CHAR(HEX2DEC(E25)),"Remplacer la fonction CAR par UNICAR (à partir d’Excel 2013)"))</f>
        <v>Remplacer la fonction CAR par UNICAR (à partir d’Excel 2013)</v>
      </c>
      <c r="G25" s="32" t="str">
        <f ca="1">IF(ISBLANK(E25),"",IF(LEFT(E25)="E","CARACTÈRE À USAGE PRIVÉ-"&amp;E25,VLOOKUP(E25,[1]!Tableau1[[CODE]:[NOM]],2,0)))</f>
        <v>MAJUSCULE LATINE I POINT EN CHEF</v>
      </c>
      <c r="H25" s="29" t="s">
        <v>251</v>
      </c>
      <c r="I25" s="39" t="str">
        <f t="shared" ref="I25" ca="1" si="52">IF(ISBLANK(H25),"",IF(LEFT(H25,2)="00",CHAR(HEX2DEC(H25)),"Remplacer la fonction CAR par UNICAR (à partir d’Excel 2013)"))</f>
        <v>Remplacer la fonction CAR par UNICAR (à partir d’Excel 2013)</v>
      </c>
      <c r="J25" s="32" t="str">
        <f ca="1">IF(ISBLANK(H25),"",IF(LEFT(H25)="E","CARACTÈRE À USAGE PRIVÉ-"&amp;H25,VLOOKUP(H25,[1]!Tableau1[[CODE]:[NOM]],2,0)))</f>
        <v>EXPOSANT MINUSCULE LATINE I</v>
      </c>
      <c r="K25" s="29" t="s">
        <v>277</v>
      </c>
      <c r="L25" s="39" t="str">
        <f t="shared" ref="L25" ca="1" si="53">IF(ISBLANK(K25),"",IF(LEFT(K25,2)="00",CHAR(HEX2DEC(K25)),"Remplacer la fonction CAR par UNICAR (à partir d’Excel 2013)"))</f>
        <v>Remplacer la fonction CAR par UNICAR (à partir d’Excel 2013)</v>
      </c>
      <c r="M25" s="32" t="str">
        <f ca="1">IF(ISBLANK(K25),"",IF(LEFT(K25)="E","CARACTÈRE À USAGE PRIVÉ-"&amp;K25,VLOOKUP(K25,[1]!Tableau1[[CODE]:[NOM]],2,0)))</f>
        <v>MAJUSCULE LATINE Ĳ LONG</v>
      </c>
      <c r="N25" s="29" t="s">
        <v>277</v>
      </c>
      <c r="O25" s="39" t="str">
        <f t="shared" ref="O25" ca="1" si="54">IF(ISBLANK(N25),"",IF(LEFT(N25,2)="00",CHAR(HEX2DEC(N25)),"Remplacer la fonction CAR par UNICAR (à partir d’Excel 2013)"))</f>
        <v>Remplacer la fonction CAR par UNICAR (à partir d’Excel 2013)</v>
      </c>
      <c r="P25" s="32" t="str">
        <f ca="1">IF(ISBLANK(N25),"",IF(LEFT(N25)="E","CARACTÈRE À USAGE PRIVÉ-"&amp;N25,VLOOKUP(N25,[1]!Tableau1[[CODE]:[NOM]],2,0)))</f>
        <v>MAJUSCULE LATINE Ĳ LONG</v>
      </c>
    </row>
    <row r="26" spans="1:16" ht="60" customHeight="1" x14ac:dyDescent="0.3">
      <c r="A26" s="45" t="s">
        <v>134</v>
      </c>
      <c r="B26" s="29" t="s">
        <v>1166</v>
      </c>
      <c r="C26" s="39" t="str">
        <f t="shared" ca="1" si="0"/>
        <v>Remplacer la fonction CAR par UNICAR (à partir d’Excel 2013)</v>
      </c>
      <c r="D26" s="32" t="str">
        <f ca="1">IF(ISBLANK(B26),"",IF(LEFT(B26)="E","CARACTÈRE À USAGE PRIVÉ-"&amp;B26,VLOOKUP(B26,[1]!Tableau1[[CODE]:[NOM]],2,0)))</f>
        <v>MINUSCULE LATINE J ACCENT CIRCONFLEXE</v>
      </c>
      <c r="E26" s="42" t="s">
        <v>968</v>
      </c>
      <c r="F26" s="39" t="str">
        <f t="shared" ca="1" si="1"/>
        <v>Remplacer la fonction CAR par UNICAR (à partir d’Excel 2013)</v>
      </c>
      <c r="G26" s="32" t="str">
        <f ca="1">IF(ISBLANK(E26),"",IF(LEFT(E26)="E","CARACTÈRE À USAGE PRIVÉ-"&amp;E26,VLOOKUP(E26,[1]!Tableau1[[CODE]:[NOM]],2,0)))</f>
        <v>MINUSCULE LATINE I SANS POINT</v>
      </c>
      <c r="H26" s="29" t="s">
        <v>251</v>
      </c>
      <c r="I26" s="39" t="str">
        <f t="shared" ca="1" si="2"/>
        <v>Remplacer la fonction CAR par UNICAR (à partir d’Excel 2013)</v>
      </c>
      <c r="J26" s="32" t="str">
        <f ca="1">IF(ISBLANK(H26),"",IF(LEFT(H26)="E","CARACTÈRE À USAGE PRIVÉ-"&amp;H26,VLOOKUP(H26,[1]!Tableau1[[CODE]:[NOM]],2,0)))</f>
        <v>EXPOSANT MINUSCULE LATINE I</v>
      </c>
      <c r="K26" s="29" t="s">
        <v>275</v>
      </c>
      <c r="L26" s="39" t="str">
        <f t="shared" ca="1" si="3"/>
        <v>Remplacer la fonction CAR par UNICAR (à partir d’Excel 2013)</v>
      </c>
      <c r="M26" s="32" t="str">
        <f ca="1">IF(ISBLANK(K26),"",IF(LEFT(K26)="E","CARACTÈRE À USAGE PRIVÉ-"&amp;K26,VLOOKUP(K26,[1]!Tableau1[[CODE]:[NOM]],2,0)))</f>
        <v>MINUSCULE LATINE Ĳ LONG</v>
      </c>
      <c r="N26" s="29" t="s">
        <v>275</v>
      </c>
      <c r="O26" s="39" t="str">
        <f t="shared" ca="1" si="4"/>
        <v>Remplacer la fonction CAR par UNICAR (à partir d’Excel 2013)</v>
      </c>
      <c r="P26" s="32" t="str">
        <f ca="1">IF(ISBLANK(N26),"",IF(LEFT(N26)="E","CARACTÈRE À USAGE PRIVÉ-"&amp;N26,VLOOKUP(N26,[1]!Tableau1[[CODE]:[NOM]],2,0)))</f>
        <v>MINUSCULE LATINE Ĳ LONG</v>
      </c>
    </row>
    <row r="27" spans="1:16" ht="60" customHeight="1" x14ac:dyDescent="0.3">
      <c r="A27" s="45" t="s">
        <v>137</v>
      </c>
      <c r="B27" s="29" t="s">
        <v>691</v>
      </c>
      <c r="C27" s="39" t="str">
        <f t="shared" ref="C27" ca="1" si="55">IF(ISBLANK(B27),"",IF(LEFT(B27,2)="00",CHAR(HEX2DEC(B27)),"Remplacer la fonction CAR par UNICAR (à partir d’Excel 2013)"))</f>
        <v>Remplacer la fonction CAR par UNICAR (à partir d’Excel 2013)</v>
      </c>
      <c r="D27" s="32" t="str">
        <f ca="1">IF(ISBLANK(B27),"",IF(LEFT(B27)="E","CARACTÈRE À USAGE PRIVÉ-"&amp;B27,VLOOKUP(B27,[1]!Tableau1[[CODE]:[NOM]],2,0)))</f>
        <v>ESPACE CADRATIN</v>
      </c>
      <c r="E27" s="42" t="s">
        <v>1261</v>
      </c>
      <c r="F27" s="39" t="str">
        <f t="shared" ref="F27" ca="1" si="56">IF(ISBLANK(E27),"",IF(LEFT(E27,2)="00",CHAR(HEX2DEC(E27)),"Remplacer la fonction CAR par UNICAR (à partir d’Excel 2013)"))</f>
        <v>Í</v>
      </c>
      <c r="G27" s="32" t="str">
        <f ca="1">IF(ISBLANK(E27),"",IF(LEFT(E27)="E","CARACTÈRE À USAGE PRIVÉ-"&amp;E27,VLOOKUP(E27,[1]!Tableau1[[CODE]:[NOM]],2,0)))</f>
        <v>MAJUSCULE LATINE I ACCENT AIGU</v>
      </c>
      <c r="H27" s="29" t="s">
        <v>920</v>
      </c>
      <c r="I27" s="39" t="str">
        <f t="shared" ref="I27" ca="1" si="57">IF(ISBLANK(H27),"",IF(LEFT(H27,2)="00",CHAR(HEX2DEC(H27)),"Remplacer la fonction CAR par UNICAR (à partir d’Excel 2013)"))</f>
        <v>Remplacer la fonction CAR par UNICAR (à partir d’Excel 2013)</v>
      </c>
      <c r="J27" s="32" t="str">
        <f ca="1">IF(ISBLANK(H27),"",IF(LEFT(H27)="E","CARACTÈRE À USAGE PRIVÉ-"&amp;H27,VLOOKUP(H27,[1]!Tableau1[[CODE]:[NOM]],2,0)))</f>
        <v>DIACRITIQUE ACCENT AIGU</v>
      </c>
      <c r="K27" s="31" t="s">
        <v>671</v>
      </c>
      <c r="L27" s="39" t="str">
        <f t="shared" ref="L27" ca="1" si="58">IF(ISBLANK(K27),"",IF(LEFT(K27,2)="00",CHAR(HEX2DEC(K27)),"Remplacer la fonction CAR par UNICAR (à partir d’Excel 2013)"))</f>
        <v>Remplacer la fonction CAR par UNICAR (à partir d’Excel 2013)</v>
      </c>
      <c r="M27" s="32" t="str">
        <f ca="1">IF(ISBLANK(K27),"",IF(LEFT(K27)="E","CARACTÈRE À USAGE PRIVÉ-"&amp;K27,VLOOKUP(K27,[1]!Tableau1[[CODE]:[NOM]],2,0)))</f>
        <v>FRACTION ORDINAIRE TROIS HUITIÈMES</v>
      </c>
      <c r="N27" s="29" t="s">
        <v>691</v>
      </c>
      <c r="O27" s="39" t="str">
        <f t="shared" ref="O27" ca="1" si="59">IF(ISBLANK(N27),"",IF(LEFT(N27,2)="00",CHAR(HEX2DEC(N27)),"Remplacer la fonction CAR par UNICAR (à partir d’Excel 2013)"))</f>
        <v>Remplacer la fonction CAR par UNICAR (à partir d’Excel 2013)</v>
      </c>
      <c r="P27" s="32" t="str">
        <f ca="1">IF(ISBLANK(N27),"",IF(LEFT(N27)="E","CARACTÈRE À USAGE PRIVÉ-"&amp;N27,VLOOKUP(N27,[1]!Tableau1[[CODE]:[NOM]],2,0)))</f>
        <v>ESPACE CADRATIN</v>
      </c>
    </row>
    <row r="28" spans="1:16" ht="60" customHeight="1" x14ac:dyDescent="0.3">
      <c r="A28" s="45" t="s">
        <v>138</v>
      </c>
      <c r="B28" s="29" t="s">
        <v>691</v>
      </c>
      <c r="C28" s="39" t="str">
        <f t="shared" ca="1" si="0"/>
        <v>Remplacer la fonction CAR par UNICAR (à partir d’Excel 2013)</v>
      </c>
      <c r="D28" s="32" t="str">
        <f ca="1">IF(ISBLANK(B28),"",IF(LEFT(B28)="E","CARACTÈRE À USAGE PRIVÉ-"&amp;B28,VLOOKUP(B28,[1]!Tableau1[[CODE]:[NOM]],2,0)))</f>
        <v>ESPACE CADRATIN</v>
      </c>
      <c r="E28" s="42" t="s">
        <v>1260</v>
      </c>
      <c r="F28" s="39" t="str">
        <f t="shared" ca="1" si="1"/>
        <v>í</v>
      </c>
      <c r="G28" s="32" t="str">
        <f ca="1">IF(ISBLANK(E28),"",IF(LEFT(E28)="E","CARACTÈRE À USAGE PRIVÉ-"&amp;E28,VLOOKUP(E28,[1]!Tableau1[[CODE]:[NOM]],2,0)))</f>
        <v>MINUSCULE LATINE I ACCENT AIGU</v>
      </c>
      <c r="H28" s="29" t="s">
        <v>920</v>
      </c>
      <c r="I28" s="39" t="str">
        <f t="shared" ca="1" si="2"/>
        <v>Remplacer la fonction CAR par UNICAR (à partir d’Excel 2013)</v>
      </c>
      <c r="J28" s="32" t="str">
        <f ca="1">IF(ISBLANK(H28),"",IF(LEFT(H28)="E","CARACTÈRE À USAGE PRIVÉ-"&amp;H28,VLOOKUP(H28,[1]!Tableau1[[CODE]:[NOM]],2,0)))</f>
        <v>DIACRITIQUE ACCENT AIGU</v>
      </c>
      <c r="K28" s="31" t="s">
        <v>671</v>
      </c>
      <c r="L28" s="39" t="str">
        <f t="shared" ca="1" si="3"/>
        <v>Remplacer la fonction CAR par UNICAR (à partir d’Excel 2013)</v>
      </c>
      <c r="M28" s="32" t="str">
        <f ca="1">IF(ISBLANK(K28),"",IF(LEFT(K28)="E","CARACTÈRE À USAGE PRIVÉ-"&amp;K28,VLOOKUP(K28,[1]!Tableau1[[CODE]:[NOM]],2,0)))</f>
        <v>FRACTION ORDINAIRE TROIS HUITIÈMES</v>
      </c>
      <c r="N28" s="29" t="s">
        <v>691</v>
      </c>
      <c r="O28" s="39" t="str">
        <f t="shared" ca="1" si="4"/>
        <v>Remplacer la fonction CAR par UNICAR (à partir d’Excel 2013)</v>
      </c>
      <c r="P28" s="32" t="str">
        <f ca="1">IF(ISBLANK(N28),"",IF(LEFT(N28)="E","CARACTÈRE À USAGE PRIVÉ-"&amp;N28,VLOOKUP(N28,[1]!Tableau1[[CODE]:[NOM]],2,0)))</f>
        <v>ESPACE CADRATIN</v>
      </c>
    </row>
    <row r="29" spans="1:16" ht="60" customHeight="1" x14ac:dyDescent="0.3">
      <c r="A29" s="45" t="s">
        <v>141</v>
      </c>
      <c r="B29" s="29" t="s">
        <v>500</v>
      </c>
      <c r="C29" s="39" t="str">
        <f t="shared" ref="C29" ca="1" si="60">IF(ISBLANK(B29),"",IF(LEFT(B29,2)="00",CHAR(HEX2DEC(B29)),"Remplacer la fonction CAR par UNICAR (à partir d’Excel 2013)"))</f>
        <v>Remplacer la fonction CAR par UNICAR (à partir d’Excel 2013)</v>
      </c>
      <c r="D29" s="32" t="str">
        <f ca="1">IF(ISBLANK(B29),"",IF(LEFT(B29)="E","CARACTÈRE À USAGE PRIVÉ-"&amp;B29,VLOOKUP(B29,[1]!Tableau1[[CODE]:[NOM]],2,0)))</f>
        <v>EXPOSANT MINUSCULE LATINE L</v>
      </c>
      <c r="E29" s="29" t="s">
        <v>967</v>
      </c>
      <c r="F29" s="39" t="str">
        <f t="shared" ref="F29" ca="1" si="61">IF(ISBLANK(E29),"",IF(LEFT(E29,2)="00",CHAR(HEX2DEC(E29)),"Remplacer la fonction CAR par UNICAR (à partir d’Excel 2013)"))</f>
        <v>Remplacer la fonction CAR par UNICAR (à partir d’Excel 2013)</v>
      </c>
      <c r="G29" s="32" t="str">
        <f ca="1">IF(ISBLANK(E29),"",IF(LEFT(E29)="E","CARACTÈRE À USAGE PRIVÉ-"&amp;E29,VLOOKUP(E29,[1]!Tableau1[[CODE]:[NOM]],2,0)))</f>
        <v>MAJUSCULE LATINE L RAYÉ</v>
      </c>
      <c r="H29" s="29" t="s">
        <v>965</v>
      </c>
      <c r="I29" s="39" t="str">
        <f t="shared" ref="I29" ca="1" si="62">IF(ISBLANK(H29),"",IF(LEFT(H29,2)="00",CHAR(HEX2DEC(H29)),"Remplacer la fonction CAR par UNICAR (à partir d’Excel 2013)"))</f>
        <v>Remplacer la fonction CAR par UNICAR (à partir d’Excel 2013)</v>
      </c>
      <c r="J29" s="32" t="str">
        <f ca="1">IF(ISBLANK(H29),"",IF(LEFT(H29)="E","CARACTÈRE À USAGE PRIVÉ-"&amp;H29,VLOOKUP(H29,[1]!Tableau1[[CODE]:[NOM]],2,0)))</f>
        <v>MAJUSCULE LATINE L BARRÉ</v>
      </c>
      <c r="K29" s="29" t="s">
        <v>963</v>
      </c>
      <c r="L29" s="39" t="str">
        <f t="shared" ref="L29" ca="1" si="63">IF(ISBLANK(K29),"",IF(LEFT(K29,2)="00",CHAR(HEX2DEC(K29)),"Remplacer la fonction CAR par UNICAR (à partir d’Excel 2013)"))</f>
        <v>Remplacer la fonction CAR par UNICAR (à partir d’Excel 2013)</v>
      </c>
      <c r="M29" s="32" t="str">
        <f ca="1">IF(ISBLANK(K29),"",IF(LEFT(K29)="E","CARACTÈRE À USAGE PRIVÉ-"&amp;K29,VLOOKUP(K29,[1]!Tableau1[[CODE]:[NOM]],2,0)))</f>
        <v>MAJUSCULE LATINE L POINT MÉDIAN</v>
      </c>
      <c r="N29" s="42" t="s">
        <v>646</v>
      </c>
      <c r="O29" s="39" t="str">
        <f t="shared" ref="O29" ca="1" si="64">IF(ISBLANK(N29),"",IF(LEFT(N29,2)="00",CHAR(HEX2DEC(N29)),"Remplacer la fonction CAR par UNICAR (à partir d’Excel 2013)"))</f>
        <v>Remplacer la fonction CAR par UNICAR (à partir d’Excel 2013)</v>
      </c>
      <c r="P29" s="32" t="str">
        <f ca="1">IF(ISBLANK(N29),"",IF(LEFT(N29)="E","CARACTÈRE À USAGE PRIVÉ-"&amp;N29,VLOOKUP(N29,[1]!Tableau1[[CODE]:[NOM]],2,0)))</f>
        <v>CASE À COCHER</v>
      </c>
    </row>
    <row r="30" spans="1:16" ht="60" customHeight="1" x14ac:dyDescent="0.3">
      <c r="A30" s="45" t="s">
        <v>142</v>
      </c>
      <c r="B30" s="29" t="s">
        <v>500</v>
      </c>
      <c r="C30" s="39" t="str">
        <f t="shared" ca="1" si="0"/>
        <v>Remplacer la fonction CAR par UNICAR (à partir d’Excel 2013)</v>
      </c>
      <c r="D30" s="32" t="str">
        <f ca="1">IF(ISBLANK(B30),"",IF(LEFT(B30)="E","CARACTÈRE À USAGE PRIVÉ-"&amp;B30,VLOOKUP(B30,[1]!Tableau1[[CODE]:[NOM]],2,0)))</f>
        <v>EXPOSANT MINUSCULE LATINE L</v>
      </c>
      <c r="E30" s="29" t="s">
        <v>966</v>
      </c>
      <c r="F30" s="39" t="str">
        <f t="shared" ca="1" si="1"/>
        <v>Remplacer la fonction CAR par UNICAR (à partir d’Excel 2013)</v>
      </c>
      <c r="G30" s="32" t="str">
        <f ca="1">IF(ISBLANK(E30),"",IF(LEFT(E30)="E","CARACTÈRE À USAGE PRIVÉ-"&amp;E30,VLOOKUP(E30,[1]!Tableau1[[CODE]:[NOM]],2,0)))</f>
        <v>MINUSCULE LATINE L RAYÉ</v>
      </c>
      <c r="H30" s="29" t="s">
        <v>964</v>
      </c>
      <c r="I30" s="39" t="str">
        <f t="shared" ca="1" si="2"/>
        <v>Remplacer la fonction CAR par UNICAR (à partir d’Excel 2013)</v>
      </c>
      <c r="J30" s="32" t="str">
        <f ca="1">IF(ISBLANK(H30),"",IF(LEFT(H30)="E","CARACTÈRE À USAGE PRIVÉ-"&amp;H30,VLOOKUP(H30,[1]!Tableau1[[CODE]:[NOM]],2,0)))</f>
        <v>MINUSCULE LATINE L BARRÉ</v>
      </c>
      <c r="K30" s="29" t="s">
        <v>962</v>
      </c>
      <c r="L30" s="39" t="str">
        <f t="shared" ca="1" si="3"/>
        <v>Remplacer la fonction CAR par UNICAR (à partir d’Excel 2013)</v>
      </c>
      <c r="M30" s="32" t="str">
        <f ca="1">IF(ISBLANK(K30),"",IF(LEFT(K30)="E","CARACTÈRE À USAGE PRIVÉ-"&amp;K30,VLOOKUP(K30,[1]!Tableau1[[CODE]:[NOM]],2,0)))</f>
        <v>MINUSCULE LATINE L POINT MÉDIAN</v>
      </c>
      <c r="N30" s="42" t="s">
        <v>646</v>
      </c>
      <c r="O30" s="39" t="str">
        <f t="shared" ca="1" si="4"/>
        <v>Remplacer la fonction CAR par UNICAR (à partir d’Excel 2013)</v>
      </c>
      <c r="P30" s="32" t="str">
        <f ca="1">IF(ISBLANK(N30),"",IF(LEFT(N30)="E","CARACTÈRE À USAGE PRIVÉ-"&amp;N30,VLOOKUP(N30,[1]!Tableau1[[CODE]:[NOM]],2,0)))</f>
        <v>CASE À COCHER</v>
      </c>
    </row>
    <row r="31" spans="1:16" ht="60" customHeight="1" x14ac:dyDescent="0.3">
      <c r="A31" s="45" t="s">
        <v>144</v>
      </c>
      <c r="B31" s="29" t="s">
        <v>504</v>
      </c>
      <c r="C31" s="39" t="str">
        <f t="shared" ref="C31" ca="1" si="65">IF(ISBLANK(B31),"",IF(LEFT(B31,2)="00",CHAR(HEX2DEC(B31)),"Remplacer la fonction CAR par UNICAR (à partir d’Excel 2013)"))</f>
        <v>Remplacer la fonction CAR par UNICAR (à partir d’Excel 2013)</v>
      </c>
      <c r="D31" s="32" t="str">
        <f ca="1">IF(ISBLANK(B31),"",IF(LEFT(B31)="E","CARACTÈRE À USAGE PRIVÉ-"&amp;B31,VLOOKUP(B31,[1]!Tableau1[[CODE]:[NOM]],2,0)))</f>
        <v>EXPOSANT MINUSCULE LATINE M</v>
      </c>
      <c r="E31" s="29" t="s">
        <v>921</v>
      </c>
      <c r="F31" s="39" t="str">
        <f t="shared" ref="F31" ca="1" si="66">IF(ISBLANK(E31),"",IF(LEFT(E31,2)="00",CHAR(HEX2DEC(E31)),"Remplacer la fonction CAR par UNICAR (à partir d’Excel 2013)"))</f>
        <v>Remplacer la fonction CAR par UNICAR (à partir d’Excel 2013)</v>
      </c>
      <c r="G31" s="32" t="str">
        <f ca="1">IF(ISBLANK(E31),"",IF(LEFT(E31)="E","CARACTÈRE À USAGE PRIVÉ-"&amp;E31,VLOOKUP(E31,[1]!Tableau1[[CODE]:[NOM]],2,0)))</f>
        <v>DIACRITIQUE MACRON</v>
      </c>
      <c r="H31" s="29" t="s">
        <v>986</v>
      </c>
      <c r="I31" s="39" t="str">
        <f t="shared" ref="I31" ca="1" si="67">IF(ISBLANK(H31),"",IF(LEFT(H31,2)="00",CHAR(HEX2DEC(H31)),"Remplacer la fonction CAR par UNICAR (à partir d’Excel 2013)"))</f>
        <v>Remplacer la fonction CAR par UNICAR (à partir d’Excel 2013)</v>
      </c>
      <c r="J31" s="32" t="str">
        <f ca="1">IF(ISBLANK(H31),"",IF(LEFT(H31)="E","CARACTÈRE À USAGE PRIVÉ-"&amp;H31,VLOOKUP(H31,[1]!Tableau1[[CODE]:[NOM]],2,0)))</f>
        <v>SYMBOLE MARQUE DE COMMERCE</v>
      </c>
      <c r="K31" s="29" t="s">
        <v>988</v>
      </c>
      <c r="L31" s="39" t="str">
        <f t="shared" ref="L31" ca="1" si="68">IF(ISBLANK(K31),"",IF(LEFT(K31,2)="00",CHAR(HEX2DEC(K31)),"Remplacer la fonction CAR par UNICAR (à partir d’Excel 2013)"))</f>
        <v>º</v>
      </c>
      <c r="M31" s="32" t="str">
        <f ca="1">IF(ISBLANK(K31),"",IF(LEFT(K31)="E","CARACTÈRE À USAGE PRIVÉ-"&amp;K31,VLOOKUP(K31,[1]!Tableau1[[CODE]:[NOM]],2,0)))</f>
        <v>INDICATEUR ORDINAL MASCULIN</v>
      </c>
      <c r="N31" s="29" t="s">
        <v>504</v>
      </c>
      <c r="O31" s="39" t="str">
        <f t="shared" ref="O31" ca="1" si="69">IF(ISBLANK(N31),"",IF(LEFT(N31,2)="00",CHAR(HEX2DEC(N31)),"Remplacer la fonction CAR par UNICAR (à partir d’Excel 2013)"))</f>
        <v>Remplacer la fonction CAR par UNICAR (à partir d’Excel 2013)</v>
      </c>
      <c r="P31" s="32" t="str">
        <f ca="1">IF(ISBLANK(N31),"",IF(LEFT(N31)="E","CARACTÈRE À USAGE PRIVÉ-"&amp;N31,VLOOKUP(N31,[1]!Tableau1[[CODE]:[NOM]],2,0)))</f>
        <v>EXPOSANT MINUSCULE LATINE M</v>
      </c>
    </row>
    <row r="32" spans="1:16" ht="60" customHeight="1" x14ac:dyDescent="0.3">
      <c r="A32" s="45" t="s">
        <v>145</v>
      </c>
      <c r="B32" s="29" t="s">
        <v>504</v>
      </c>
      <c r="C32" s="39" t="str">
        <f t="shared" ca="1" si="0"/>
        <v>Remplacer la fonction CAR par UNICAR (à partir d’Excel 2013)</v>
      </c>
      <c r="D32" s="32" t="str">
        <f ca="1">IF(ISBLANK(B32),"",IF(LEFT(B32)="E","CARACTÈRE À USAGE PRIVÉ-"&amp;B32,VLOOKUP(B32,[1]!Tableau1[[CODE]:[NOM]],2,0)))</f>
        <v>EXPOSANT MINUSCULE LATINE M</v>
      </c>
      <c r="E32" s="29" t="s">
        <v>921</v>
      </c>
      <c r="F32" s="39" t="str">
        <f t="shared" ca="1" si="1"/>
        <v>Remplacer la fonction CAR par UNICAR (à partir d’Excel 2013)</v>
      </c>
      <c r="G32" s="32" t="str">
        <f ca="1">IF(ISBLANK(E32),"",IF(LEFT(E32)="E","CARACTÈRE À USAGE PRIVÉ-"&amp;E32,VLOOKUP(E32,[1]!Tableau1[[CODE]:[NOM]],2,0)))</f>
        <v>DIACRITIQUE MACRON</v>
      </c>
      <c r="H32" s="29" t="s">
        <v>986</v>
      </c>
      <c r="I32" s="39" t="str">
        <f t="shared" ca="1" si="2"/>
        <v>Remplacer la fonction CAR par UNICAR (à partir d’Excel 2013)</v>
      </c>
      <c r="J32" s="32" t="str">
        <f ca="1">IF(ISBLANK(H32),"",IF(LEFT(H32)="E","CARACTÈRE À USAGE PRIVÉ-"&amp;H32,VLOOKUP(H32,[1]!Tableau1[[CODE]:[NOM]],2,0)))</f>
        <v>SYMBOLE MARQUE DE COMMERCE</v>
      </c>
      <c r="K32" s="29" t="s">
        <v>988</v>
      </c>
      <c r="L32" s="39" t="str">
        <f t="shared" ca="1" si="3"/>
        <v>º</v>
      </c>
      <c r="M32" s="32" t="str">
        <f ca="1">IF(ISBLANK(K32),"",IF(LEFT(K32)="E","CARACTÈRE À USAGE PRIVÉ-"&amp;K32,VLOOKUP(K32,[1]!Tableau1[[CODE]:[NOM]],2,0)))</f>
        <v>INDICATEUR ORDINAL MASCULIN</v>
      </c>
      <c r="N32" s="29" t="s">
        <v>504</v>
      </c>
      <c r="O32" s="39" t="str">
        <f t="shared" ca="1" si="4"/>
        <v>Remplacer la fonction CAR par UNICAR (à partir d’Excel 2013)</v>
      </c>
      <c r="P32" s="32" t="str">
        <f ca="1">IF(ISBLANK(N32),"",IF(LEFT(N32)="E","CARACTÈRE À USAGE PRIVÉ-"&amp;N32,VLOOKUP(N32,[1]!Tableau1[[CODE]:[NOM]],2,0)))</f>
        <v>EXPOSANT MINUSCULE LATINE M</v>
      </c>
    </row>
    <row r="33" spans="1:16" ht="60" customHeight="1" x14ac:dyDescent="0.3">
      <c r="A33" s="45" t="s">
        <v>182</v>
      </c>
      <c r="B33" s="29" t="s">
        <v>508</v>
      </c>
      <c r="C33" s="39" t="str">
        <f t="shared" ref="C33" ca="1" si="70">IF(ISBLANK(B33),"",IF(LEFT(B33,2)="00",CHAR(HEX2DEC(B33)),"Remplacer la fonction CAR par UNICAR (à partir d’Excel 2013)"))</f>
        <v>Remplacer la fonction CAR par UNICAR (à partir d’Excel 2013)</v>
      </c>
      <c r="D33" s="32" t="str">
        <f ca="1">IF(ISBLANK(B33),"",IF(LEFT(B33)="E","CARACTÈRE À USAGE PRIVÉ-"&amp;B33,VLOOKUP(B33,[1]!Tableau1[[CODE]:[NOM]],2,0)))</f>
        <v>EXPOSANT MINUSCULE LATINE N</v>
      </c>
      <c r="E33" s="29" t="s">
        <v>955</v>
      </c>
      <c r="F33" s="39" t="str">
        <f t="shared" ref="F33" ca="1" si="71">IF(ISBLANK(E33),"",IF(LEFT(E33,2)="00",CHAR(HEX2DEC(E33)),"Remplacer la fonction CAR par UNICAR (à partir d’Excel 2013)"))</f>
        <v>Remplacer la fonction CAR par UNICAR (à partir d’Excel 2013)</v>
      </c>
      <c r="G33" s="32" t="str">
        <f ca="1">IF(ISBLANK(E33),"",IF(LEFT(E33)="E","CARACTÈRE À USAGE PRIVÉ-"&amp;E33,VLOOKUP(E33,[1]!Tableau1[[CODE]:[NOM]],2,0)))</f>
        <v>MAJUSCULE LATINE ENG</v>
      </c>
      <c r="H33" s="29" t="s">
        <v>1186</v>
      </c>
      <c r="I33" s="39" t="str">
        <f t="shared" ref="I33" ca="1" si="72">IF(ISBLANK(H33),"",IF(LEFT(H33,2)="00",CHAR(HEX2DEC(H33)),"Remplacer la fonction CAR par UNICAR (à partir d’Excel 2013)"))</f>
        <v>Remplacer la fonction CAR par UNICAR (à partir d’Excel 2013)</v>
      </c>
      <c r="J33" s="32" t="str">
        <f ca="1">IF(ISBLANK(H33),"",IF(LEFT(H33)="E","CARACTÈRE À USAGE PRIVÉ-"&amp;H33,VLOOKUP(H33,[1]!Tableau1[[CODE]:[NOM]],2,0)))</f>
        <v>MAJUSCULE LATINE N ACCENT GRAVE</v>
      </c>
      <c r="K33" s="29" t="s">
        <v>414</v>
      </c>
      <c r="L33" s="39" t="str">
        <f t="shared" ref="L33" ca="1" si="73">IF(ISBLANK(K33),"",IF(LEFT(K33,2)="00",CHAR(HEX2DEC(K33)),"Remplacer la fonction CAR par UNICAR (à partir d’Excel 2013)"))</f>
        <v>Ñ</v>
      </c>
      <c r="M33" s="32" t="str">
        <f ca="1">IF(ISBLANK(K33),"",IF(LEFT(K33)="E","CARACTÈRE À USAGE PRIVÉ-"&amp;K33,VLOOKUP(K33,[1]!Tableau1[[CODE]:[NOM]],2,0)))</f>
        <v>MAJUSCULE LATINE N TILDE</v>
      </c>
      <c r="N33" s="29" t="s">
        <v>957</v>
      </c>
      <c r="O33" s="39" t="str">
        <f t="shared" ref="O33" ca="1" si="74">IF(ISBLANK(N33),"",IF(LEFT(N33,2)="00",CHAR(HEX2DEC(N33)),"Remplacer la fonction CAR par UNICAR (à partir d’Excel 2013)"))</f>
        <v>Remplacer la fonction CAR par UNICAR (à partir d’Excel 2013)</v>
      </c>
      <c r="P33" s="32" t="str">
        <f ca="1">IF(ISBLANK(N33),"",IF(LEFT(N33)="E","CARACTÈRE À USAGE PRIVÉ-"&amp;N33,VLOOKUP(N33,[1]!Tableau1[[CODE]:[NOM]],2,0)))</f>
        <v>MAJUSCULE LATINE N HAMEÇON</v>
      </c>
    </row>
    <row r="34" spans="1:16" ht="60" customHeight="1" x14ac:dyDescent="0.3">
      <c r="A34" s="45" t="s">
        <v>183</v>
      </c>
      <c r="B34" s="29" t="s">
        <v>508</v>
      </c>
      <c r="C34" s="39" t="str">
        <f t="shared" ca="1" si="0"/>
        <v>Remplacer la fonction CAR par UNICAR (à partir d’Excel 2013)</v>
      </c>
      <c r="D34" s="32" t="str">
        <f ca="1">IF(ISBLANK(B34),"",IF(LEFT(B34)="E","CARACTÈRE À USAGE PRIVÉ-"&amp;B34,VLOOKUP(B34,[1]!Tableau1[[CODE]:[NOM]],2,0)))</f>
        <v>EXPOSANT MINUSCULE LATINE N</v>
      </c>
      <c r="E34" s="29" t="s">
        <v>954</v>
      </c>
      <c r="F34" s="39" t="str">
        <f t="shared" ca="1" si="1"/>
        <v>Remplacer la fonction CAR par UNICAR (à partir d’Excel 2013)</v>
      </c>
      <c r="G34" s="32" t="str">
        <f ca="1">IF(ISBLANK(E34),"",IF(LEFT(E34)="E","CARACTÈRE À USAGE PRIVÉ-"&amp;E34,VLOOKUP(E34,[1]!Tableau1[[CODE]:[NOM]],2,0)))</f>
        <v>MINUSCULE LATINE ENG</v>
      </c>
      <c r="H34" s="29" t="s">
        <v>1185</v>
      </c>
      <c r="I34" s="39" t="str">
        <f t="shared" ca="1" si="2"/>
        <v>Remplacer la fonction CAR par UNICAR (à partir d’Excel 2013)</v>
      </c>
      <c r="J34" s="32" t="str">
        <f ca="1">IF(ISBLANK(H34),"",IF(LEFT(H34)="E","CARACTÈRE À USAGE PRIVÉ-"&amp;H34,VLOOKUP(H34,[1]!Tableau1[[CODE]:[NOM]],2,0)))</f>
        <v>MINUSCULE LATINE N ACCENT GRAVE</v>
      </c>
      <c r="K34" s="29" t="s">
        <v>410</v>
      </c>
      <c r="L34" s="39" t="str">
        <f t="shared" ca="1" si="3"/>
        <v>ñ</v>
      </c>
      <c r="M34" s="32" t="str">
        <f ca="1">IF(ISBLANK(K34),"",IF(LEFT(K34)="E","CARACTÈRE À USAGE PRIVÉ-"&amp;K34,VLOOKUP(K34,[1]!Tableau1[[CODE]:[NOM]],2,0)))</f>
        <v>MINUSCULE LATINE N TILDE</v>
      </c>
      <c r="N34" s="29" t="s">
        <v>956</v>
      </c>
      <c r="O34" s="39" t="str">
        <f t="shared" ca="1" si="4"/>
        <v>Remplacer la fonction CAR par UNICAR (à partir d’Excel 2013)</v>
      </c>
      <c r="P34" s="32" t="str">
        <f ca="1">IF(ISBLANK(N34),"",IF(LEFT(N34)="E","CARACTÈRE À USAGE PRIVÉ-"&amp;N34,VLOOKUP(N34,[1]!Tableau1[[CODE]:[NOM]],2,0)))</f>
        <v>MINUSCULE LATINE N HAMEÇON</v>
      </c>
    </row>
    <row r="35" spans="1:16" ht="60" customHeight="1" x14ac:dyDescent="0.3">
      <c r="A35" s="45" t="s">
        <v>96</v>
      </c>
      <c r="B35" s="29" t="s">
        <v>434</v>
      </c>
      <c r="C35" s="39" t="str">
        <f t="shared" ref="C35" ca="1" si="75">IF(ISBLANK(B35),"",IF(LEFT(B35,2)="00",CHAR(HEX2DEC(B35)),"Remplacer la fonction CAR par UNICAR (à partir d’Excel 2013)"))</f>
        <v>Ô</v>
      </c>
      <c r="D35" s="32" t="str">
        <f ca="1">IF(ISBLANK(B35),"",IF(LEFT(B35)="E","CARACTÈRE À USAGE PRIVÉ-"&amp;B35,VLOOKUP(B35,[1]!Tableau1[[CODE]:[NOM]],2,0)))</f>
        <v>MAJUSCULE LATINE O ACCENT CIRCONFLEXE</v>
      </c>
      <c r="E35" s="29" t="s">
        <v>442</v>
      </c>
      <c r="F35" s="39" t="str">
        <f t="shared" ref="F35" ca="1" si="76">IF(ISBLANK(E35),"",IF(LEFT(E35,2)="00",CHAR(HEX2DEC(E35)),"Remplacer la fonction CAR par UNICAR (à partir d’Excel 2013)"))</f>
        <v>Ö</v>
      </c>
      <c r="G35" s="32" t="str">
        <f ca="1">IF(ISBLANK(E35),"",IF(LEFT(E35)="E","CARACTÈRE À USAGE PRIVÉ-"&amp;E35,VLOOKUP(E35,[1]!Tableau1[[CODE]:[NOM]],2,0)))</f>
        <v>MAJUSCULE LATINE O TRÉMA</v>
      </c>
      <c r="H35" s="29" t="s">
        <v>424</v>
      </c>
      <c r="I35" s="39" t="str">
        <f t="shared" ref="I35" ca="1" si="77">IF(ISBLANK(H35),"",IF(LEFT(H35,2)="00",CHAR(HEX2DEC(H35)),"Remplacer la fonction CAR par UNICAR (à partir d’Excel 2013)"))</f>
        <v>Ò</v>
      </c>
      <c r="J35" s="32" t="str">
        <f ca="1">IF(ISBLANK(H35),"",IF(LEFT(H35)="E","CARACTÈRE À USAGE PRIVÉ-"&amp;H35,VLOOKUP(H35,[1]!Tableau1[[CODE]:[NOM]],2,0)))</f>
        <v>MAJUSCULE LATINE O ACCENT GRAVE</v>
      </c>
      <c r="K35" s="29" t="s">
        <v>415</v>
      </c>
      <c r="L35" s="39" t="str">
        <f t="shared" ref="L35" ca="1" si="78">IF(ISBLANK(K35),"",IF(LEFT(K35,2)="00",CHAR(HEX2DEC(K35)),"Remplacer la fonction CAR par UNICAR (à partir d’Excel 2013)"))</f>
        <v>Õ</v>
      </c>
      <c r="M35" s="32" t="str">
        <f ca="1">IF(ISBLANK(K35),"",IF(LEFT(K35)="E","CARACTÈRE À USAGE PRIVÉ-"&amp;K35,VLOOKUP(K35,[1]!Tableau1[[CODE]:[NOM]],2,0)))</f>
        <v>MAJUSCULE LATINE O TILDE</v>
      </c>
      <c r="N35" s="29" t="s">
        <v>25</v>
      </c>
      <c r="O35" s="39" t="str">
        <f t="shared" ref="O35" ca="1" si="79">IF(ISBLANK(N35),"",IF(LEFT(N35,2)="00",CHAR(HEX2DEC(N35)),"Remplacer la fonction CAR par UNICAR (à partir d’Excel 2013)"))</f>
        <v>Remplacer la fonction CAR par UNICAR (à partir d’Excel 2013)</v>
      </c>
      <c r="P35" s="32" t="str">
        <f ca="1">IF(ISBLANK(N35),"",IF(LEFT(N35)="E","CARACTÈRE À USAGE PRIVÉ-"&amp;N35,VLOOKUP(N35,[1]!Tableau1[[CODE]:[NOM]],2,0)))</f>
        <v>MAJUSCULE LATINE E DANS L’O</v>
      </c>
    </row>
    <row r="36" spans="1:16" ht="60" customHeight="1" x14ac:dyDescent="0.3">
      <c r="A36" s="45" t="s">
        <v>97</v>
      </c>
      <c r="B36" s="29" t="s">
        <v>433</v>
      </c>
      <c r="C36" s="39" t="str">
        <f t="shared" ca="1" si="0"/>
        <v>ô</v>
      </c>
      <c r="D36" s="32" t="str">
        <f ca="1">IF(ISBLANK(B36),"",IF(LEFT(B36)="E","CARACTÈRE À USAGE PRIVÉ-"&amp;B36,VLOOKUP(B36,[1]!Tableau1[[CODE]:[NOM]],2,0)))</f>
        <v>MINUSCULE LATINE O ACCENT CIRCONFLEXE</v>
      </c>
      <c r="E36" s="29" t="s">
        <v>441</v>
      </c>
      <c r="F36" s="39" t="str">
        <f t="shared" ca="1" si="1"/>
        <v>ö</v>
      </c>
      <c r="G36" s="32" t="str">
        <f ca="1">IF(ISBLANK(E36),"",IF(LEFT(E36)="E","CARACTÈRE À USAGE PRIVÉ-"&amp;E36,VLOOKUP(E36,[1]!Tableau1[[CODE]:[NOM]],2,0)))</f>
        <v>MINUSCULE LATINE O TRÉMA</v>
      </c>
      <c r="H36" s="29" t="s">
        <v>423</v>
      </c>
      <c r="I36" s="39" t="str">
        <f t="shared" ca="1" si="2"/>
        <v>ò</v>
      </c>
      <c r="J36" s="32" t="str">
        <f ca="1">IF(ISBLANK(H36),"",IF(LEFT(H36)="E","CARACTÈRE À USAGE PRIVÉ-"&amp;H36,VLOOKUP(H36,[1]!Tableau1[[CODE]:[NOM]],2,0)))</f>
        <v>MINUSCULE LATINE O ACCENT GRAVE</v>
      </c>
      <c r="K36" s="29" t="s">
        <v>411</v>
      </c>
      <c r="L36" s="39" t="str">
        <f t="shared" ca="1" si="3"/>
        <v>õ</v>
      </c>
      <c r="M36" s="32" t="str">
        <f ca="1">IF(ISBLANK(K36),"",IF(LEFT(K36)="E","CARACTÈRE À USAGE PRIVÉ-"&amp;K36,VLOOKUP(K36,[1]!Tableau1[[CODE]:[NOM]],2,0)))</f>
        <v>MINUSCULE LATINE O TILDE</v>
      </c>
      <c r="N36" s="29" t="s">
        <v>24</v>
      </c>
      <c r="O36" s="39" t="str">
        <f t="shared" ca="1" si="4"/>
        <v>Remplacer la fonction CAR par UNICAR (à partir d’Excel 2013)</v>
      </c>
      <c r="P36" s="32" t="str">
        <f ca="1">IF(ISBLANK(N36),"",IF(LEFT(N36)="E","CARACTÈRE À USAGE PRIVÉ-"&amp;N36,VLOOKUP(N36,[1]!Tableau1[[CODE]:[NOM]],2,0)))</f>
        <v>MINUSCULE LATINE E DANS L’O</v>
      </c>
    </row>
    <row r="37" spans="1:16" ht="60" customHeight="1" x14ac:dyDescent="0.3">
      <c r="A37" s="45" t="s">
        <v>100</v>
      </c>
      <c r="B37" s="31" t="s">
        <v>25</v>
      </c>
      <c r="C37" s="39" t="str">
        <f t="shared" ca="1" si="0"/>
        <v>Remplacer la fonction CAR par UNICAR (à partir d’Excel 2013)</v>
      </c>
      <c r="D37" s="34" t="str">
        <f ca="1">IF(ISBLANK(B37),"",IF(LEFT(B37)="E","CARACTÈRE À USAGE PRIVÉ-"&amp;B37,VLOOKUP(B37,[1]!Tableau1[[CODE]:[NOM]],2,0)))</f>
        <v>MAJUSCULE LATINE E DANS L’O</v>
      </c>
      <c r="E37" s="29" t="s">
        <v>989</v>
      </c>
      <c r="F37" s="39" t="str">
        <f t="shared" ref="F37" ca="1" si="80">IF(ISBLANK(E37),"",IF(LEFT(E37,2)="00",CHAR(HEX2DEC(E37)),"Remplacer la fonction CAR par UNICAR (à partir d’Excel 2013)"))</f>
        <v>Remplacer la fonction CAR par UNICAR (à partir d’Excel 2013)</v>
      </c>
      <c r="G37" s="34" t="str">
        <f ca="1">IF(ISBLANK(E37),"",IF(LEFT(E37)="E","CARACTÈRE À USAGE PRIVÉ-"&amp;E37,VLOOKUP(E37,[1]!Tableau1[[CODE]:[NOM]],2,0)))</f>
        <v>DIACRITIQUE POINT SOUSCRIT</v>
      </c>
      <c r="H37" s="29" t="s">
        <v>924</v>
      </c>
      <c r="I37" s="39" t="str">
        <f t="shared" ref="I37" ca="1" si="81">IF(ISBLANK(H37),"",IF(LEFT(H37,2)="00",CHAR(HEX2DEC(H37)),"Remplacer la fonction CAR par UNICAR (à partir d’Excel 2013)"))</f>
        <v>Remplacer la fonction CAR par UNICAR (à partir d’Excel 2013)</v>
      </c>
      <c r="J37" s="34" t="str">
        <f ca="1">IF(ISBLANK(H37),"",IF(LEFT(H37)="E","CARACTÈRE À USAGE PRIVÉ-"&amp;H37,VLOOKUP(H37,[1]!Tableau1[[CODE]:[NOM]],2,0)))</f>
        <v>DIACRITIQUE POINT EN CHEF</v>
      </c>
      <c r="K37" s="29" t="s">
        <v>505</v>
      </c>
      <c r="L37" s="39" t="str">
        <f t="shared" ref="L37" ca="1" si="82">IF(ISBLANK(K37),"",IF(LEFT(K37,2)="00",CHAR(HEX2DEC(K37)),"Remplacer la fonction CAR par UNICAR (à partir d’Excel 2013)"))</f>
        <v>Remplacer la fonction CAR par UNICAR (à partir d’Excel 2013)</v>
      </c>
      <c r="M37" s="34" t="str">
        <f ca="1">IF(ISBLANK(K37),"",IF(LEFT(K37)="E","CARACTÈRE À USAGE PRIVÉ-"&amp;K37,VLOOKUP(K37,[1]!Tableau1[[CODE]:[NOM]],2,0)))</f>
        <v>EXPOSANT MINUSCULE LATINE O</v>
      </c>
      <c r="N37" s="29" t="s">
        <v>924</v>
      </c>
      <c r="O37" s="39" t="str">
        <f t="shared" ref="O37" ca="1" si="83">IF(ISBLANK(N37),"",IF(LEFT(N37,2)="00",CHAR(HEX2DEC(N37)),"Remplacer la fonction CAR par UNICAR (à partir d’Excel 2013)"))</f>
        <v>Remplacer la fonction CAR par UNICAR (à partir d’Excel 2013)</v>
      </c>
      <c r="P37" s="34" t="str">
        <f ca="1">IF(ISBLANK(N37),"",IF(LEFT(N37)="E","CARACTÈRE À USAGE PRIVÉ-"&amp;N37,VLOOKUP(N37,[1]!Tableau1[[CODE]:[NOM]],2,0)))</f>
        <v>DIACRITIQUE POINT EN CHEF</v>
      </c>
    </row>
    <row r="38" spans="1:16" ht="60" customHeight="1" x14ac:dyDescent="0.3">
      <c r="A38" s="45" t="s">
        <v>101</v>
      </c>
      <c r="B38" s="31" t="s">
        <v>24</v>
      </c>
      <c r="C38" s="39" t="str">
        <f t="shared" ca="1" si="0"/>
        <v>Remplacer la fonction CAR par UNICAR (à partir d’Excel 2013)</v>
      </c>
      <c r="D38" s="33" t="str">
        <f ca="1">IF(ISBLANK(B38),"",IF(LEFT(B38)="E","CARACTÈRE À USAGE PRIVÉ-"&amp;B38,VLOOKUP(B38,[1]!Tableau1[[CODE]:[NOM]],2,0)))</f>
        <v>MINUSCULE LATINE E DANS L’O</v>
      </c>
      <c r="E38" s="29" t="s">
        <v>989</v>
      </c>
      <c r="F38" s="39" t="str">
        <f t="shared" ca="1" si="1"/>
        <v>Remplacer la fonction CAR par UNICAR (à partir d’Excel 2013)</v>
      </c>
      <c r="G38" s="33" t="str">
        <f ca="1">IF(ISBLANK(E38),"",IF(LEFT(E38)="E","CARACTÈRE À USAGE PRIVÉ-"&amp;E38,VLOOKUP(E38,[1]!Tableau1[[CODE]:[NOM]],2,0)))</f>
        <v>DIACRITIQUE POINT SOUSCRIT</v>
      </c>
      <c r="H38" s="29" t="s">
        <v>924</v>
      </c>
      <c r="I38" s="39" t="str">
        <f t="shared" ca="1" si="2"/>
        <v>Remplacer la fonction CAR par UNICAR (à partir d’Excel 2013)</v>
      </c>
      <c r="J38" s="33" t="str">
        <f ca="1">IF(ISBLANK(H38),"",IF(LEFT(H38)="E","CARACTÈRE À USAGE PRIVÉ-"&amp;H38,VLOOKUP(H38,[1]!Tableau1[[CODE]:[NOM]],2,0)))</f>
        <v>DIACRITIQUE POINT EN CHEF</v>
      </c>
      <c r="K38" s="29" t="s">
        <v>505</v>
      </c>
      <c r="L38" s="39" t="str">
        <f t="shared" ca="1" si="3"/>
        <v>Remplacer la fonction CAR par UNICAR (à partir d’Excel 2013)</v>
      </c>
      <c r="M38" s="33" t="str">
        <f ca="1">IF(ISBLANK(K38),"",IF(LEFT(K38)="E","CARACTÈRE À USAGE PRIVÉ-"&amp;K38,VLOOKUP(K38,[1]!Tableau1[[CODE]:[NOM]],2,0)))</f>
        <v>EXPOSANT MINUSCULE LATINE O</v>
      </c>
      <c r="N38" s="29" t="s">
        <v>924</v>
      </c>
      <c r="O38" s="39" t="str">
        <f t="shared" ca="1" si="4"/>
        <v>Remplacer la fonction CAR par UNICAR (à partir d’Excel 2013)</v>
      </c>
      <c r="P38" s="33" t="str">
        <f ca="1">IF(ISBLANK(N38),"",IF(LEFT(N38)="E","CARACTÈRE À USAGE PRIVÉ-"&amp;N38,VLOOKUP(N38,[1]!Tableau1[[CODE]:[NOM]],2,0)))</f>
        <v>DIACRITIQUE POINT EN CHEF</v>
      </c>
    </row>
    <row r="39" spans="1:16" ht="60" customHeight="1" x14ac:dyDescent="0.3">
      <c r="A39" s="45" t="s">
        <v>112</v>
      </c>
      <c r="B39" s="29" t="s">
        <v>505</v>
      </c>
      <c r="C39" s="39" t="str">
        <f t="shared" ca="1" si="0"/>
        <v>Remplacer la fonction CAR par UNICAR (à partir d’Excel 2013)</v>
      </c>
      <c r="D39" s="32" t="str">
        <f ca="1">IF(ISBLANK(B39),"",IF(LEFT(B39)="E","CARACTÈRE À USAGE PRIVÉ-"&amp;B39,VLOOKUP(B39,[1]!Tableau1[[CODE]:[NOM]],2,0)))</f>
        <v>EXPOSANT MINUSCULE LATINE O</v>
      </c>
      <c r="E39" s="29" t="s">
        <v>974</v>
      </c>
      <c r="F39" s="39" t="str">
        <f t="shared" ref="F39" ca="1" si="84">IF(ISBLANK(E39),"",IF(LEFT(E39,2)="00",CHAR(HEX2DEC(E39)),"Remplacer la fonction CAR par UNICAR (à partir d’Excel 2013)"))</f>
        <v>Remplacer la fonction CAR par UNICAR (à partir d’Excel 2013)</v>
      </c>
      <c r="G39" s="32" t="str">
        <f ca="1">IF(ISBLANK(E39),"",IF(LEFT(E39)="E","CARACTÈRE À USAGE PRIVÉ-"&amp;E39,VLOOKUP(E39,[1]!Tableau1[[CODE]:[NOM]],2,0)))</f>
        <v>ENSEMBLE VIDE</v>
      </c>
      <c r="H39" s="42" t="s">
        <v>929</v>
      </c>
      <c r="I39" s="39" t="str">
        <f t="shared" ref="I39" ca="1" si="85">IF(ISBLANK(H39),"",IF(LEFT(H39,2)="00",CHAR(HEX2DEC(H39)),"Remplacer la fonction CAR par UNICAR (à partir d’Excel 2013)"))</f>
        <v>Remplacer la fonction CAR par UNICAR (à partir d’Excel 2013)</v>
      </c>
      <c r="J39" s="32" t="str">
        <f ca="1">IF(ISBLANK(H39),"",IF(LEFT(H39)="E","CARACTÈRE À USAGE PRIVÉ-"&amp;H39,VLOOKUP(H39,[1]!Tableau1[[CODE]:[NOM]],2,0)))</f>
        <v>DIACRITIQUE OGONEK</v>
      </c>
      <c r="K39" s="29" t="s">
        <v>505</v>
      </c>
      <c r="L39" s="39" t="str">
        <f t="shared" ref="L39" ca="1" si="86">IF(ISBLANK(K39),"",IF(LEFT(K39,2)="00",CHAR(HEX2DEC(K39)),"Remplacer la fonction CAR par UNICAR (à partir d’Excel 2013)"))</f>
        <v>Remplacer la fonction CAR par UNICAR (à partir d’Excel 2013)</v>
      </c>
      <c r="M39" s="32" t="str">
        <f ca="1">IF(ISBLANK(K39),"",IF(LEFT(K39)="E","CARACTÈRE À USAGE PRIVÉ-"&amp;K39,VLOOKUP(K39,[1]!Tableau1[[CODE]:[NOM]],2,0)))</f>
        <v>EXPOSANT MINUSCULE LATINE O</v>
      </c>
      <c r="N39" s="29" t="s">
        <v>505</v>
      </c>
      <c r="O39" s="39" t="str">
        <f t="shared" ref="O39" ca="1" si="87">IF(ISBLANK(N39),"",IF(LEFT(N39,2)="00",CHAR(HEX2DEC(N39)),"Remplacer la fonction CAR par UNICAR (à partir d’Excel 2013)"))</f>
        <v>Remplacer la fonction CAR par UNICAR (à partir d’Excel 2013)</v>
      </c>
      <c r="P39" s="32" t="str">
        <f ca="1">IF(ISBLANK(N39),"",IF(LEFT(N39)="E","CARACTÈRE À USAGE PRIVÉ-"&amp;N39,VLOOKUP(N39,[1]!Tableau1[[CODE]:[NOM]],2,0)))</f>
        <v>EXPOSANT MINUSCULE LATINE O</v>
      </c>
    </row>
    <row r="40" spans="1:16" ht="60" customHeight="1" x14ac:dyDescent="0.3">
      <c r="A40" s="45" t="s">
        <v>113</v>
      </c>
      <c r="B40" s="29" t="s">
        <v>505</v>
      </c>
      <c r="C40" s="39" t="str">
        <f t="shared" ref="C40:C79" ca="1" si="88">IF(ISBLANK(B40),"",IF(LEFT(B40,2)="00",CHAR(HEX2DEC(B40)),"Remplacer la fonction CAR par UNICAR (à partir d’Excel 2013)"))</f>
        <v>Remplacer la fonction CAR par UNICAR (à partir d’Excel 2013)</v>
      </c>
      <c r="D40" s="32" t="str">
        <f ca="1">IF(ISBLANK(B40),"",IF(LEFT(B40)="E","CARACTÈRE À USAGE PRIVÉ-"&amp;B40,VLOOKUP(B40,[1]!Tableau1[[CODE]:[NOM]],2,0)))</f>
        <v>EXPOSANT MINUSCULE LATINE O</v>
      </c>
      <c r="E40" s="29" t="s">
        <v>974</v>
      </c>
      <c r="F40" s="39" t="str">
        <f t="shared" ca="1" si="1"/>
        <v>Remplacer la fonction CAR par UNICAR (à partir d’Excel 2013)</v>
      </c>
      <c r="G40" s="32" t="str">
        <f ca="1">IF(ISBLANK(E40),"",IF(LEFT(E40)="E","CARACTÈRE À USAGE PRIVÉ-"&amp;E40,VLOOKUP(E40,[1]!Tableau1[[CODE]:[NOM]],2,0)))</f>
        <v>ENSEMBLE VIDE</v>
      </c>
      <c r="H40" s="42" t="s">
        <v>929</v>
      </c>
      <c r="I40" s="39" t="str">
        <f t="shared" ca="1" si="2"/>
        <v>Remplacer la fonction CAR par UNICAR (à partir d’Excel 2013)</v>
      </c>
      <c r="J40" s="32" t="str">
        <f ca="1">IF(ISBLANK(H40),"",IF(LEFT(H40)="E","CARACTÈRE À USAGE PRIVÉ-"&amp;H40,VLOOKUP(H40,[1]!Tableau1[[CODE]:[NOM]],2,0)))</f>
        <v>DIACRITIQUE OGONEK</v>
      </c>
      <c r="K40" s="29" t="s">
        <v>505</v>
      </c>
      <c r="L40" s="39" t="str">
        <f t="shared" ca="1" si="3"/>
        <v>Remplacer la fonction CAR par UNICAR (à partir d’Excel 2013)</v>
      </c>
      <c r="M40" s="32" t="str">
        <f ca="1">IF(ISBLANK(K40),"",IF(LEFT(K40)="E","CARACTÈRE À USAGE PRIVÉ-"&amp;K40,VLOOKUP(K40,[1]!Tableau1[[CODE]:[NOM]],2,0)))</f>
        <v>EXPOSANT MINUSCULE LATINE O</v>
      </c>
      <c r="N40" s="29" t="s">
        <v>505</v>
      </c>
      <c r="O40" s="39" t="str">
        <f t="shared" ca="1" si="4"/>
        <v>Remplacer la fonction CAR par UNICAR (à partir d’Excel 2013)</v>
      </c>
      <c r="P40" s="32" t="str">
        <f ca="1">IF(ISBLANK(N40),"",IF(LEFT(N40)="E","CARACTÈRE À USAGE PRIVÉ-"&amp;N40,VLOOKUP(N40,[1]!Tableau1[[CODE]:[NOM]],2,0)))</f>
        <v>EXPOSANT MINUSCULE LATINE O</v>
      </c>
    </row>
    <row r="41" spans="1:16" ht="60" customHeight="1" x14ac:dyDescent="0.3">
      <c r="A41" s="45" t="s">
        <v>78</v>
      </c>
      <c r="B41" s="29" t="s">
        <v>499</v>
      </c>
      <c r="C41" s="39" t="str">
        <f t="shared" ref="C41" ca="1" si="89">IF(ISBLANK(B41),"",IF(LEFT(B41,2)="00",CHAR(HEX2DEC(B41)),"Remplacer la fonction CAR par UNICAR (à partir d’Excel 2013)"))</f>
        <v>Remplacer la fonction CAR par UNICAR (à partir d’Excel 2013)</v>
      </c>
      <c r="D41" s="32" t="str">
        <f ca="1">IF(ISBLANK(B41),"",IF(LEFT(B41)="E","CARACTÈRE À USAGE PRIVÉ-"&amp;B41,VLOOKUP(B41,[1]!Tableau1[[CODE]:[NOM]],2,0)))</f>
        <v>EXPOSANT MINUSCULE LATINE R</v>
      </c>
      <c r="E41" s="29" t="s">
        <v>1202</v>
      </c>
      <c r="F41" s="39" t="str">
        <f t="shared" ref="F41" ca="1" si="90">IF(ISBLANK(E41),"",IF(LEFT(E41,2)="00",CHAR(HEX2DEC(E41)),"Remplacer la fonction CAR par UNICAR (à partir d’Excel 2013)"))</f>
        <v>Remplacer la fonction CAR par UNICAR (à partir d’Excel 2013)</v>
      </c>
      <c r="G41" s="32" t="str">
        <f ca="1">IF(ISBLANK(E41),"",IF(LEFT(E41)="E","CARACTÈRE À USAGE PRIVÉ-"&amp;E41,VLOOKUP(E41,[1]!Tableau1[[CODE]:[NOM]],2,0)))</f>
        <v>MAJUSCULE LATINE R HATCHEK</v>
      </c>
      <c r="H41" s="29" t="s">
        <v>985</v>
      </c>
      <c r="I41" s="39" t="str">
        <f t="shared" ref="I41" ca="1" si="91">IF(ISBLANK(H41),"",IF(LEFT(H41,2)="00",CHAR(HEX2DEC(H41)),"Remplacer la fonction CAR par UNICAR (à partir d’Excel 2013)"))</f>
        <v>®</v>
      </c>
      <c r="J41" s="32" t="str">
        <f ca="1">IF(ISBLANK(H41),"",IF(LEFT(H41)="E","CARACTÈRE À USAGE PRIVÉ-"&amp;H41,VLOOKUP(H41,[1]!Tableau1[[CODE]:[NOM]],2,0)))</f>
        <v>SYMBOLE MARQUE DÉPOSÉE</v>
      </c>
      <c r="K41" s="29" t="s">
        <v>651</v>
      </c>
      <c r="L41" s="39" t="str">
        <f t="shared" ref="L41" ca="1" si="92">IF(ISBLANK(K41),"",IF(LEFT(K41,2)="00",CHAR(HEX2DEC(K41)),"Remplacer la fonction CAR par UNICAR (à partir d’Excel 2013)"))</f>
        <v>¾</v>
      </c>
      <c r="M41" s="32" t="str">
        <f ca="1">IF(ISBLANK(K41),"",IF(LEFT(K41)="E","CARACTÈRE À USAGE PRIVÉ-"&amp;K41,VLOOKUP(K41,[1]!Tableau1[[CODE]:[NOM]],2,0)))</f>
        <v>FRACTION ORDINAIRE TROIS QUARTS</v>
      </c>
      <c r="N41" s="29" t="s">
        <v>499</v>
      </c>
      <c r="O41" s="39" t="str">
        <f t="shared" ref="O41" ca="1" si="93">IF(ISBLANK(N41),"",IF(LEFT(N41,2)="00",CHAR(HEX2DEC(N41)),"Remplacer la fonction CAR par UNICAR (à partir d’Excel 2013)"))</f>
        <v>Remplacer la fonction CAR par UNICAR (à partir d’Excel 2013)</v>
      </c>
      <c r="P41" s="32" t="str">
        <f ca="1">IF(ISBLANK(N41),"",IF(LEFT(N41)="E","CARACTÈRE À USAGE PRIVÉ-"&amp;N41,VLOOKUP(N41,[1]!Tableau1[[CODE]:[NOM]],2,0)))</f>
        <v>EXPOSANT MINUSCULE LATINE R</v>
      </c>
    </row>
    <row r="42" spans="1:16" ht="60" customHeight="1" x14ac:dyDescent="0.3">
      <c r="A42" s="45" t="s">
        <v>79</v>
      </c>
      <c r="B42" s="29" t="s">
        <v>499</v>
      </c>
      <c r="C42" s="39" t="str">
        <f t="shared" ca="1" si="88"/>
        <v>Remplacer la fonction CAR par UNICAR (à partir d’Excel 2013)</v>
      </c>
      <c r="D42" s="32" t="str">
        <f ca="1">IF(ISBLANK(B42),"",IF(LEFT(B42)="E","CARACTÈRE À USAGE PRIVÉ-"&amp;B42,VLOOKUP(B42,[1]!Tableau1[[CODE]:[NOM]],2,0)))</f>
        <v>EXPOSANT MINUSCULE LATINE R</v>
      </c>
      <c r="E42" s="29" t="s">
        <v>1201</v>
      </c>
      <c r="F42" s="39" t="str">
        <f t="shared" ca="1" si="1"/>
        <v>Remplacer la fonction CAR par UNICAR (à partir d’Excel 2013)</v>
      </c>
      <c r="G42" s="32" t="str">
        <f ca="1">IF(ISBLANK(E42),"",IF(LEFT(E42)="E","CARACTÈRE À USAGE PRIVÉ-"&amp;E42,VLOOKUP(E42,[1]!Tableau1[[CODE]:[NOM]],2,0)))</f>
        <v>MINUSCULE LATINE R HATCHEK</v>
      </c>
      <c r="H42" s="29" t="s">
        <v>985</v>
      </c>
      <c r="I42" s="39" t="str">
        <f t="shared" ca="1" si="2"/>
        <v>®</v>
      </c>
      <c r="J42" s="32" t="str">
        <f ca="1">IF(ISBLANK(H42),"",IF(LEFT(H42)="E","CARACTÈRE À USAGE PRIVÉ-"&amp;H42,VLOOKUP(H42,[1]!Tableau1[[CODE]:[NOM]],2,0)))</f>
        <v>SYMBOLE MARQUE DÉPOSÉE</v>
      </c>
      <c r="K42" s="29" t="s">
        <v>651</v>
      </c>
      <c r="L42" s="39" t="str">
        <f t="shared" ca="1" si="3"/>
        <v>¾</v>
      </c>
      <c r="M42" s="32" t="str">
        <f ca="1">IF(ISBLANK(K42),"",IF(LEFT(K42)="E","CARACTÈRE À USAGE PRIVÉ-"&amp;K42,VLOOKUP(K42,[1]!Tableau1[[CODE]:[NOM]],2,0)))</f>
        <v>FRACTION ORDINAIRE TROIS QUARTS</v>
      </c>
      <c r="N42" s="29" t="s">
        <v>499</v>
      </c>
      <c r="O42" s="39" t="str">
        <f t="shared" ca="1" si="4"/>
        <v>Remplacer la fonction CAR par UNICAR (à partir d’Excel 2013)</v>
      </c>
      <c r="P42" s="32" t="str">
        <f ca="1">IF(ISBLANK(N42),"",IF(LEFT(N42)="E","CARACTÈRE À USAGE PRIVÉ-"&amp;N42,VLOOKUP(N42,[1]!Tableau1[[CODE]:[NOM]],2,0)))</f>
        <v>EXPOSANT MINUSCULE LATINE R</v>
      </c>
    </row>
    <row r="43" spans="1:16" ht="60" customHeight="1" x14ac:dyDescent="0.3">
      <c r="A43" s="45" t="s">
        <v>116</v>
      </c>
      <c r="B43" s="29" t="s">
        <v>1169</v>
      </c>
      <c r="C43" s="39" t="str">
        <f t="shared" ref="C43" ca="1" si="94">IF(ISBLANK(B43),"",IF(LEFT(B43,2)="00",CHAR(HEX2DEC(B43)),"Remplacer la fonction CAR par UNICAR (à partir d’Excel 2013)"))</f>
        <v>Remplacer la fonction CAR par UNICAR (à partir d’Excel 2013)</v>
      </c>
      <c r="D43" s="32" t="str">
        <f ca="1">IF(ISBLANK(B43),"",IF(LEFT(B43)="E","CARACTÈRE À USAGE PRIVÉ-"&amp;B43,VLOOKUP(B43,[1]!Tableau1[[CODE]:[NOM]],2,0)))</f>
        <v>MAJUSCULE LATINE S ACCENT CIRCONFLEXE</v>
      </c>
      <c r="E43" s="29" t="s">
        <v>692</v>
      </c>
      <c r="F43" s="39" t="str">
        <f t="shared" ref="F43" ca="1" si="95">IF(ISBLANK(E43),"",IF(LEFT(E43,2)="00",CHAR(HEX2DEC(E43)),"Remplacer la fonction CAR par UNICAR (à partir d’Excel 2013)"))</f>
        <v>Remplacer la fonction CAR par UNICAR (à partir d’Excel 2013)</v>
      </c>
      <c r="G43" s="32" t="str">
        <f ca="1">IF(ISBLANK(E43),"",IF(LEFT(E43)="E","CARACTÈRE À USAGE PRIVÉ-"&amp;E43,VLOOKUP(E43,[1]!Tableau1[[CODE]:[NOM]],2,0)))</f>
        <v>MAJUSCULE LATINE S HATCHEK</v>
      </c>
      <c r="H43" s="31" t="s">
        <v>666</v>
      </c>
      <c r="I43" s="39" t="str">
        <f t="shared" ref="I43" ca="1" si="96">IF(ISBLANK(H43),"",IF(LEFT(H43,2)="00",CHAR(HEX2DEC(H43)),"Remplacer la fonction CAR par UNICAR (à partir d’Excel 2013)"))</f>
        <v>Remplacer la fonction CAR par UNICAR (à partir d’Excel 2013)</v>
      </c>
      <c r="J43" s="32" t="str">
        <f ca="1">IF(ISBLANK(H43),"",IF(LEFT(H43)="E","CARACTÈRE À USAGE PRIVÉ-"&amp;H43,VLOOKUP(H43,[1]!Tableau1[[CODE]:[NOM]],2,0)))</f>
        <v>MAJUSCULE LATINE ESZETT</v>
      </c>
      <c r="K43" s="29" t="s">
        <v>501</v>
      </c>
      <c r="L43" s="39" t="str">
        <f t="shared" ref="L43" ca="1" si="97">IF(ISBLANK(K43),"",IF(LEFT(K43,2)="00",CHAR(HEX2DEC(K43)),"Remplacer la fonction CAR par UNICAR (à partir d’Excel 2013)"))</f>
        <v>Remplacer la fonction CAR par UNICAR (à partir d’Excel 2013)</v>
      </c>
      <c r="M43" s="32" t="str">
        <f ca="1">IF(ISBLANK(K43),"",IF(LEFT(K43)="E","CARACTÈRE À USAGE PRIVÉ-"&amp;K43,VLOOKUP(K43,[1]!Tableau1[[CODE]:[NOM]],2,0)))</f>
        <v>EXPOSANT MINUSCULE LATINE S</v>
      </c>
      <c r="N43" s="29" t="s">
        <v>501</v>
      </c>
      <c r="O43" s="39" t="str">
        <f t="shared" ref="O43" ca="1" si="98">IF(ISBLANK(N43),"",IF(LEFT(N43,2)="00",CHAR(HEX2DEC(N43)),"Remplacer la fonction CAR par UNICAR (à partir d’Excel 2013)"))</f>
        <v>Remplacer la fonction CAR par UNICAR (à partir d’Excel 2013)</v>
      </c>
      <c r="P43" s="32" t="str">
        <f ca="1">IF(ISBLANK(N43),"",IF(LEFT(N43)="E","CARACTÈRE À USAGE PRIVÉ-"&amp;N43,VLOOKUP(N43,[1]!Tableau1[[CODE]:[NOM]],2,0)))</f>
        <v>EXPOSANT MINUSCULE LATINE S</v>
      </c>
    </row>
    <row r="44" spans="1:16" ht="60" customHeight="1" x14ac:dyDescent="0.3">
      <c r="A44" s="45" t="s">
        <v>117</v>
      </c>
      <c r="B44" s="29" t="s">
        <v>1168</v>
      </c>
      <c r="C44" s="39" t="str">
        <f t="shared" ca="1" si="88"/>
        <v>Remplacer la fonction CAR par UNICAR (à partir d’Excel 2013)</v>
      </c>
      <c r="D44" s="32" t="str">
        <f ca="1">IF(ISBLANK(B44),"",IF(LEFT(B44)="E","CARACTÈRE À USAGE PRIVÉ-"&amp;B44,VLOOKUP(B44,[1]!Tableau1[[CODE]:[NOM]],2,0)))</f>
        <v>MINUSCULE LATINE S ACCENT CIRCONFLEXE</v>
      </c>
      <c r="E44" s="29" t="s">
        <v>693</v>
      </c>
      <c r="F44" s="39" t="str">
        <f t="shared" ca="1" si="1"/>
        <v>Remplacer la fonction CAR par UNICAR (à partir d’Excel 2013)</v>
      </c>
      <c r="G44" s="32" t="str">
        <f ca="1">IF(ISBLANK(E44),"",IF(LEFT(E44)="E","CARACTÈRE À USAGE PRIVÉ-"&amp;E44,VLOOKUP(E44,[1]!Tableau1[[CODE]:[NOM]],2,0)))</f>
        <v>MINUSCULE LATINE S HATCHEK</v>
      </c>
      <c r="H44" s="31" t="s">
        <v>665</v>
      </c>
      <c r="I44" s="39" t="str">
        <f t="shared" ca="1" si="2"/>
        <v>ß</v>
      </c>
      <c r="J44" s="32" t="str">
        <f ca="1">IF(ISBLANK(H44),"",IF(LEFT(H44)="E","CARACTÈRE À USAGE PRIVÉ-"&amp;H44,VLOOKUP(H44,[1]!Tableau1[[CODE]:[NOM]],2,0)))</f>
        <v>MINUSCULE LATINE ESZETT</v>
      </c>
      <c r="K44" s="29" t="s">
        <v>501</v>
      </c>
      <c r="L44" s="39" t="str">
        <f t="shared" ca="1" si="3"/>
        <v>Remplacer la fonction CAR par UNICAR (à partir d’Excel 2013)</v>
      </c>
      <c r="M44" s="32" t="str">
        <f ca="1">IF(ISBLANK(K44),"",IF(LEFT(K44)="E","CARACTÈRE À USAGE PRIVÉ-"&amp;K44,VLOOKUP(K44,[1]!Tableau1[[CODE]:[NOM]],2,0)))</f>
        <v>EXPOSANT MINUSCULE LATINE S</v>
      </c>
      <c r="N44" s="29" t="s">
        <v>501</v>
      </c>
      <c r="O44" s="39" t="str">
        <f t="shared" ca="1" si="4"/>
        <v>Remplacer la fonction CAR par UNICAR (à partir d’Excel 2013)</v>
      </c>
      <c r="P44" s="32" t="str">
        <f ca="1">IF(ISBLANK(N44),"",IF(LEFT(N44)="E","CARACTÈRE À USAGE PRIVÉ-"&amp;N44,VLOOKUP(N44,[1]!Tableau1[[CODE]:[NOM]],2,0)))</f>
        <v>EXPOSANT MINUSCULE LATINE S</v>
      </c>
    </row>
    <row r="45" spans="1:16" ht="60" customHeight="1" x14ac:dyDescent="0.3">
      <c r="A45" s="45" t="s">
        <v>82</v>
      </c>
      <c r="B45" s="29" t="s">
        <v>951</v>
      </c>
      <c r="C45" s="39" t="str">
        <f t="shared" ref="C45" ca="1" si="99">IF(ISBLANK(B45),"",IF(LEFT(B45,2)="00",CHAR(HEX2DEC(B45)),"Remplacer la fonction CAR par UNICAR (à partir d’Excel 2013)"))</f>
        <v>Þ</v>
      </c>
      <c r="D45" s="32" t="str">
        <f ca="1">IF(ISBLANK(B45),"",IF(LEFT(B45)="E","CARACTÈRE À USAGE PRIVÉ-"&amp;B45,VLOOKUP(B45,[1]!Tableau1[[CODE]:[NOM]],2,0)))</f>
        <v>MAJUSCULE LATINE THORN</v>
      </c>
      <c r="E45" s="29" t="s">
        <v>912</v>
      </c>
      <c r="F45" s="39" t="str">
        <f t="shared" ref="F45" ca="1" si="100">IF(ISBLANK(E45),"",IF(LEFT(E45,2)="00",CHAR(HEX2DEC(E45)),"Remplacer la fonction CAR par UNICAR (à partir d’Excel 2013)"))</f>
        <v>Remplacer la fonction CAR par UNICAR (à partir d’Excel 2013)</v>
      </c>
      <c r="G45" s="32" t="str">
        <f ca="1">IF(ISBLANK(E45),"",IF(LEFT(E45)="E","CARACTÈRE À USAGE PRIVÉ-"&amp;E45,VLOOKUP(E45,[1]!Tableau1[[CODE]:[NOM]],2,0)))</f>
        <v>DIACRITIQUE TRÉMA</v>
      </c>
      <c r="H45" s="29" t="s">
        <v>983</v>
      </c>
      <c r="I45" s="39" t="str">
        <f t="shared" ref="I45" ca="1" si="101">IF(ISBLANK(H45),"",IF(LEFT(H45,2)="00",CHAR(HEX2DEC(H45)),"Remplacer la fonction CAR par UNICAR (à partir d’Excel 2013)"))</f>
        <v>Remplacer la fonction CAR par UNICAR (à partir d’Excel 2013)</v>
      </c>
      <c r="J45" s="32" t="str">
        <f ca="1">IF(ISBLANK(H45),"",IF(LEFT(H45)="E","CARACTÈRE À USAGE PRIVÉ-"&amp;H45,VLOOKUP(H45,[1]!Tableau1[[CODE]:[NOM]],2,0)))</f>
        <v>MAJUSCULE GRECQUE THÊTA</v>
      </c>
      <c r="K45" s="29" t="s">
        <v>659</v>
      </c>
      <c r="L45" s="39" t="str">
        <f t="shared" ref="L45" ca="1" si="102">IF(ISBLANK(K45),"",IF(LEFT(K45,2)="00",CHAR(HEX2DEC(K45)),"Remplacer la fonction CAR par UNICAR (à partir d’Excel 2013)"))</f>
        <v>Remplacer la fonction CAR par UNICAR (à partir d’Excel 2013)</v>
      </c>
      <c r="M45" s="32" t="str">
        <f ca="1">IF(ISBLANK(K45),"",IF(LEFT(K45)="E","CARACTÈRE À USAGE PRIVÉ-"&amp;K45,VLOOKUP(K45,[1]!Tableau1[[CODE]:[NOM]],2,0)))</f>
        <v>FRACTION ORDINAIRE DEUX CINQUIÈMES</v>
      </c>
      <c r="N45" s="29" t="s">
        <v>696</v>
      </c>
      <c r="O45" s="39" t="str">
        <f t="shared" ref="O45" ca="1" si="103">IF(ISBLANK(N45),"",IF(LEFT(N45,2)="00",CHAR(HEX2DEC(N45)),"Remplacer la fonction CAR par UNICAR (à partir d’Excel 2013)"))</f>
        <v>Remplacer la fonction CAR par UNICAR (à partir d’Excel 2013)</v>
      </c>
      <c r="P45" s="32" t="str">
        <f ca="1">IF(ISBLANK(N45),"",IF(LEFT(N45)="E","CARACTÈRE À USAGE PRIVÉ-"&amp;N45,VLOOKUP(N45,[1]!Tableau1[[CODE]:[NOM]],2,0)))</f>
        <v>OBÈLE</v>
      </c>
    </row>
    <row r="46" spans="1:16" ht="60" customHeight="1" x14ac:dyDescent="0.3">
      <c r="A46" s="45" t="s">
        <v>83</v>
      </c>
      <c r="B46" s="29" t="s">
        <v>950</v>
      </c>
      <c r="C46" s="39" t="str">
        <f t="shared" ca="1" si="88"/>
        <v>þ</v>
      </c>
      <c r="D46" s="32" t="str">
        <f ca="1">IF(ISBLANK(B46),"",IF(LEFT(B46)="E","CARACTÈRE À USAGE PRIVÉ-"&amp;B46,VLOOKUP(B46,[1]!Tableau1[[CODE]:[NOM]],2,0)))</f>
        <v>MINUSCULE LATINE THORN</v>
      </c>
      <c r="E46" s="29" t="s">
        <v>1180</v>
      </c>
      <c r="F46" s="39" t="str">
        <f t="shared" ca="1" si="1"/>
        <v>Remplacer la fonction CAR par UNICAR (à partir d’Excel 2013)</v>
      </c>
      <c r="G46" s="32" t="str">
        <f ca="1">IF(ISBLANK(E46),"",IF(LEFT(E46)="E","CARACTÈRE À USAGE PRIVÉ-"&amp;E46,VLOOKUP(E46,[1]!Tableau1[[CODE]:[NOM]],2,0)))</f>
        <v>MINUSCULE LATINE T TRÉMA</v>
      </c>
      <c r="H46" s="29" t="s">
        <v>982</v>
      </c>
      <c r="I46" s="39" t="str">
        <f t="shared" ca="1" si="2"/>
        <v>Remplacer la fonction CAR par UNICAR (à partir d’Excel 2013)</v>
      </c>
      <c r="J46" s="32" t="str">
        <f ca="1">IF(ISBLANK(H46),"",IF(LEFT(H46)="E","CARACTÈRE À USAGE PRIVÉ-"&amp;H46,VLOOKUP(H46,[1]!Tableau1[[CODE]:[NOM]],2,0)))</f>
        <v>MINUSCULE GRECQUE THÊTA</v>
      </c>
      <c r="K46" s="29" t="s">
        <v>659</v>
      </c>
      <c r="L46" s="39" t="str">
        <f t="shared" ca="1" si="3"/>
        <v>Remplacer la fonction CAR par UNICAR (à partir d’Excel 2013)</v>
      </c>
      <c r="M46" s="32" t="str">
        <f ca="1">IF(ISBLANK(K46),"",IF(LEFT(K46)="E","CARACTÈRE À USAGE PRIVÉ-"&amp;K46,VLOOKUP(K46,[1]!Tableau1[[CODE]:[NOM]],2,0)))</f>
        <v>FRACTION ORDINAIRE DEUX CINQUIÈMES</v>
      </c>
      <c r="N46" s="29" t="s">
        <v>696</v>
      </c>
      <c r="O46" s="39" t="str">
        <f t="shared" ca="1" si="4"/>
        <v>Remplacer la fonction CAR par UNICAR (à partir d’Excel 2013)</v>
      </c>
      <c r="P46" s="32" t="str">
        <f ca="1">IF(ISBLANK(N46),"",IF(LEFT(N46)="E","CARACTÈRE À USAGE PRIVÉ-"&amp;N46,VLOOKUP(N46,[1]!Tableau1[[CODE]:[NOM]],2,0)))</f>
        <v>OBÈLE</v>
      </c>
    </row>
    <row r="47" spans="1:16" ht="60" customHeight="1" x14ac:dyDescent="0.3">
      <c r="A47" s="45" t="s">
        <v>89</v>
      </c>
      <c r="B47" s="29" t="s">
        <v>436</v>
      </c>
      <c r="C47" s="39" t="str">
        <f t="shared" ref="C47" ca="1" si="104">IF(ISBLANK(B47),"",IF(LEFT(B47,2)="00",CHAR(HEX2DEC(B47)),"Remplacer la fonction CAR par UNICAR (à partir d’Excel 2013)"))</f>
        <v>Û</v>
      </c>
      <c r="D47" s="32" t="str">
        <f ca="1">IF(ISBLANK(B47),"",IF(LEFT(B47)="E","CARACTÈRE À USAGE PRIVÉ-"&amp;B47,VLOOKUP(B47,[1]!Tableau1[[CODE]:[NOM]],2,0)))</f>
        <v>MAJUSCULE LATINE U ACCENT CIRCONFLEXE</v>
      </c>
      <c r="E47" s="29" t="s">
        <v>444</v>
      </c>
      <c r="F47" s="39" t="str">
        <f t="shared" ref="F47" ca="1" si="105">IF(ISBLANK(E47),"",IF(LEFT(E47,2)="00",CHAR(HEX2DEC(E47)),"Remplacer la fonction CAR par UNICAR (à partir d’Excel 2013)"))</f>
        <v>Ü</v>
      </c>
      <c r="G47" s="32" t="str">
        <f ca="1">IF(ISBLANK(E47),"",IF(LEFT(E47)="E","CARACTÈRE À USAGE PRIVÉ-"&amp;E47,VLOOKUP(E47,[1]!Tableau1[[CODE]:[NOM]],2,0)))</f>
        <v>MAJUSCULE LATINE U TRÉMA</v>
      </c>
      <c r="H47" s="29" t="s">
        <v>426</v>
      </c>
      <c r="I47" s="39" t="str">
        <f t="shared" ref="I47" ca="1" si="106">IF(ISBLANK(H47),"",IF(LEFT(H47,2)="00",CHAR(HEX2DEC(H47)),"Remplacer la fonction CAR par UNICAR (à partir d’Excel 2013)"))</f>
        <v>Ù</v>
      </c>
      <c r="J47" s="32" t="str">
        <f ca="1">IF(ISBLANK(H47),"",IF(LEFT(H47)="E","CARACTÈRE À USAGE PRIVÉ-"&amp;H47,VLOOKUP(H47,[1]!Tableau1[[CODE]:[NOM]],2,0)))</f>
        <v>MAJUSCULE LATINE U ACCENT GRAVE</v>
      </c>
      <c r="K47" s="29" t="s">
        <v>1196</v>
      </c>
      <c r="L47" s="39" t="str">
        <f t="shared" ref="L47" ca="1" si="107">IF(ISBLANK(K47),"",IF(LEFT(K47,2)="00",CHAR(HEX2DEC(K47)),"Remplacer la fonction CAR par UNICAR (à partir d’Excel 2013)"))</f>
        <v>Remplacer la fonction CAR par UNICAR (à partir d’Excel 2013)</v>
      </c>
      <c r="M47" s="32" t="str">
        <f ca="1">IF(ISBLANK(K47),"",IF(LEFT(K47)="E","CARACTÈRE À USAGE PRIVÉ-"&amp;K47,VLOOKUP(K47,[1]!Tableau1[[CODE]:[NOM]],2,0)))</f>
        <v>MAJUSCULE LATINE U TILDE</v>
      </c>
      <c r="N47" s="29" t="s">
        <v>704</v>
      </c>
      <c r="O47" s="39" t="str">
        <f t="shared" ref="O47" ca="1" si="108">IF(ISBLANK(N47),"",IF(LEFT(N47,2)="00",CHAR(HEX2DEC(N47)),"Remplacer la fonction CAR par UNICAR (à partir d’Excel 2013)"))</f>
        <v>Remplacer la fonction CAR par UNICAR (à partir d’Excel 2013)</v>
      </c>
      <c r="P47" s="32" t="str">
        <f ca="1">IF(ISBLANK(N47),"",IF(LEFT(N47)="E","CARACTÈRE À USAGE PRIVÉ-"&amp;N47,VLOOKUP(N47,[1]!Tableau1[[CODE]:[NOM]],2,0)))</f>
        <v>INTERSECTION</v>
      </c>
    </row>
    <row r="48" spans="1:16" ht="60" customHeight="1" x14ac:dyDescent="0.3">
      <c r="A48" s="45" t="s">
        <v>90</v>
      </c>
      <c r="B48" s="29" t="s">
        <v>435</v>
      </c>
      <c r="C48" s="39" t="str">
        <f t="shared" ca="1" si="88"/>
        <v>û</v>
      </c>
      <c r="D48" s="32" t="str">
        <f ca="1">IF(ISBLANK(B48),"",IF(LEFT(B48)="E","CARACTÈRE À USAGE PRIVÉ-"&amp;B48,VLOOKUP(B48,[1]!Tableau1[[CODE]:[NOM]],2,0)))</f>
        <v>MINUSCULE LATINE U ACCENT CIRCONFLEXE</v>
      </c>
      <c r="E48" s="29" t="s">
        <v>443</v>
      </c>
      <c r="F48" s="39" t="str">
        <f t="shared" ca="1" si="1"/>
        <v>ü</v>
      </c>
      <c r="G48" s="32" t="str">
        <f ca="1">IF(ISBLANK(E48),"",IF(LEFT(E48)="E","CARACTÈRE À USAGE PRIVÉ-"&amp;E48,VLOOKUP(E48,[1]!Tableau1[[CODE]:[NOM]],2,0)))</f>
        <v>MINUSCULE LATINE U TRÉMA</v>
      </c>
      <c r="H48" s="29" t="s">
        <v>425</v>
      </c>
      <c r="I48" s="39" t="str">
        <f t="shared" ca="1" si="2"/>
        <v>ù</v>
      </c>
      <c r="J48" s="32" t="str">
        <f ca="1">IF(ISBLANK(H48),"",IF(LEFT(H48)="E","CARACTÈRE À USAGE PRIVÉ-"&amp;H48,VLOOKUP(H48,[1]!Tableau1[[CODE]:[NOM]],2,0)))</f>
        <v>MINUSCULE LATINE U ACCENT GRAVE</v>
      </c>
      <c r="K48" s="29" t="s">
        <v>1195</v>
      </c>
      <c r="L48" s="39" t="str">
        <f t="shared" ca="1" si="3"/>
        <v>Remplacer la fonction CAR par UNICAR (à partir d’Excel 2013)</v>
      </c>
      <c r="M48" s="32" t="str">
        <f ca="1">IF(ISBLANK(K48),"",IF(LEFT(K48)="E","CARACTÈRE À USAGE PRIVÉ-"&amp;K48,VLOOKUP(K48,[1]!Tableau1[[CODE]:[NOM]],2,0)))</f>
        <v>MINUSCULE LATINE U TILDE</v>
      </c>
      <c r="N48" s="29" t="s">
        <v>703</v>
      </c>
      <c r="O48" s="39" t="str">
        <f t="shared" ca="1" si="4"/>
        <v>Remplacer la fonction CAR par UNICAR (à partir d’Excel 2013)</v>
      </c>
      <c r="P48" s="32" t="str">
        <f ca="1">IF(ISBLANK(N48),"",IF(LEFT(N48)="E","CARACTÈRE À USAGE PRIVÉ-"&amp;N48,VLOOKUP(N48,[1]!Tableau1[[CODE]:[NOM]],2,0)))</f>
        <v>UNION</v>
      </c>
    </row>
    <row r="49" spans="1:16" ht="60" customHeight="1" x14ac:dyDescent="0.3">
      <c r="A49" s="45" t="s">
        <v>174</v>
      </c>
      <c r="B49" s="29" t="s">
        <v>976</v>
      </c>
      <c r="C49" s="39" t="str">
        <f t="shared" ref="C49" ca="1" si="109">IF(ISBLANK(B49),"",IF(LEFT(B49,2)="00",CHAR(HEX2DEC(B49)),"Remplacer la fonction CAR par UNICAR (à partir d’Excel 2013)"))</f>
        <v>Remplacer la fonction CAR par UNICAR (à partir d’Excel 2013)</v>
      </c>
      <c r="D49" s="32" t="str">
        <f ca="1">IF(ISBLANK(B49),"",IF(LEFT(B49)="E","CARACTÈRE À USAGE PRIVÉ-"&amp;B49,VLOOKUP(B49,[1]!Tableau1[[CODE]:[NOM]],2,0)))</f>
        <v>RACINE CUBIQUE</v>
      </c>
      <c r="E49" s="29" t="s">
        <v>976</v>
      </c>
      <c r="F49" s="39" t="str">
        <f t="shared" ref="F49" ca="1" si="110">IF(ISBLANK(E49),"",IF(LEFT(E49,2)="00",CHAR(HEX2DEC(E49)),"Remplacer la fonction CAR par UNICAR (à partir d’Excel 2013)"))</f>
        <v>Remplacer la fonction CAR par UNICAR (à partir d’Excel 2013)</v>
      </c>
      <c r="G49" s="32" t="str">
        <f ca="1">IF(ISBLANK(E49),"",IF(LEFT(E49)="E","CARACTÈRE À USAGE PRIVÉ-"&amp;E49,VLOOKUP(E49,[1]!Tableau1[[CODE]:[NOM]],2,0)))</f>
        <v>RACINE CUBIQUE</v>
      </c>
      <c r="H49" s="43" t="s">
        <v>702</v>
      </c>
      <c r="I49" s="39" t="str">
        <f t="shared" ref="I49" ca="1" si="111">IF(ISBLANK(H49),"",IF(LEFT(H49,2)="00",CHAR(HEX2DEC(H49)),"Remplacer la fonction CAR par UNICAR (à partir d’Excel 2013)"))</f>
        <v>Remplacer la fonction CAR par UNICAR (à partir d’Excel 2013)</v>
      </c>
      <c r="J49" s="32" t="str">
        <f ca="1">IF(ISBLANK(H49),"",IF(LEFT(H49)="E","CARACTÈRE À USAGE PRIVÉ-"&amp;H49,VLOOKUP(H49,[1]!Tableau1[[CODE]:[NOM]],2,0)))</f>
        <v>COCHE GRASSE</v>
      </c>
      <c r="K49" s="29" t="s">
        <v>1198</v>
      </c>
      <c r="L49" s="39" t="str">
        <f t="shared" ref="L49" ca="1" si="112">IF(ISBLANK(K49),"",IF(LEFT(K49,2)="00",CHAR(HEX2DEC(K49)),"Remplacer la fonction CAR par UNICAR (à partir d’Excel 2013)"))</f>
        <v>Remplacer la fonction CAR par UNICAR (à partir d’Excel 2013)</v>
      </c>
      <c r="M49" s="32" t="str">
        <f ca="1">IF(ISBLANK(K49),"",IF(LEFT(K49)="E","CARACTÈRE À USAGE PRIVÉ-"&amp;K49,VLOOKUP(K49,[1]!Tableau1[[CODE]:[NOM]],2,0)))</f>
        <v>MAJUSCULE LATINE V TILDE</v>
      </c>
      <c r="N49" s="29" t="s">
        <v>647</v>
      </c>
      <c r="O49" s="39" t="str">
        <f t="shared" ref="O49" ca="1" si="113">IF(ISBLANK(N49),"",IF(LEFT(N49,2)="00",CHAR(HEX2DEC(N49)),"Remplacer la fonction CAR par UNICAR (à partir d’Excel 2013)"))</f>
        <v>Remplacer la fonction CAR par UNICAR (à partir d’Excel 2013)</v>
      </c>
      <c r="P49" s="32" t="str">
        <f ca="1">IF(ISBLANK(N49),"",IF(LEFT(N49)="E","CARACTÈRE À USAGE PRIVÉ-"&amp;N49,VLOOKUP(N49,[1]!Tableau1[[CODE]:[NOM]],2,0)))</f>
        <v>CASE COCHÉE</v>
      </c>
    </row>
    <row r="50" spans="1:16" ht="60" customHeight="1" x14ac:dyDescent="0.3">
      <c r="A50" s="45" t="s">
        <v>175</v>
      </c>
      <c r="B50" s="29" t="s">
        <v>975</v>
      </c>
      <c r="C50" s="39" t="str">
        <f t="shared" ca="1" si="88"/>
        <v>Remplacer la fonction CAR par UNICAR (à partir d’Excel 2013)</v>
      </c>
      <c r="D50" s="32" t="str">
        <f ca="1">IF(ISBLANK(B50),"",IF(LEFT(B50)="E","CARACTÈRE À USAGE PRIVÉ-"&amp;B50,VLOOKUP(B50,[1]!Tableau1[[CODE]:[NOM]],2,0)))</f>
        <v>RACINE CARRÉE</v>
      </c>
      <c r="E50" s="29" t="s">
        <v>975</v>
      </c>
      <c r="F50" s="39" t="str">
        <f t="shared" ca="1" si="1"/>
        <v>Remplacer la fonction CAR par UNICAR (à partir d’Excel 2013)</v>
      </c>
      <c r="G50" s="32" t="str">
        <f ca="1">IF(ISBLANK(E50),"",IF(LEFT(E50)="E","CARACTÈRE À USAGE PRIVÉ-"&amp;E50,VLOOKUP(E50,[1]!Tableau1[[CODE]:[NOM]],2,0)))</f>
        <v>RACINE CARRÉE</v>
      </c>
      <c r="H50" s="42" t="s">
        <v>701</v>
      </c>
      <c r="I50" s="39" t="str">
        <f t="shared" ca="1" si="2"/>
        <v>Remplacer la fonction CAR par UNICAR (à partir d’Excel 2013)</v>
      </c>
      <c r="J50" s="32" t="str">
        <f ca="1">IF(ISBLANK(H50),"",IF(LEFT(H50)="E","CARACTÈRE À USAGE PRIVÉ-"&amp;H50,VLOOKUP(H50,[1]!Tableau1[[CODE]:[NOM]],2,0)))</f>
        <v>COCHE</v>
      </c>
      <c r="K50" s="29" t="s">
        <v>1197</v>
      </c>
      <c r="L50" s="39" t="str">
        <f t="shared" ca="1" si="3"/>
        <v>Remplacer la fonction CAR par UNICAR (à partir d’Excel 2013)</v>
      </c>
      <c r="M50" s="32" t="str">
        <f ca="1">IF(ISBLANK(K50),"",IF(LEFT(K50)="E","CARACTÈRE À USAGE PRIVÉ-"&amp;K50,VLOOKUP(K50,[1]!Tableau1[[CODE]:[NOM]],2,0)))</f>
        <v>MINUSCULE LATINE V TILDE</v>
      </c>
      <c r="N50" s="29" t="s">
        <v>647</v>
      </c>
      <c r="O50" s="39" t="str">
        <f t="shared" ca="1" si="4"/>
        <v>Remplacer la fonction CAR par UNICAR (à partir d’Excel 2013)</v>
      </c>
      <c r="P50" s="32" t="str">
        <f ca="1">IF(ISBLANK(N50),"",IF(LEFT(N50)="E","CARACTÈRE À USAGE PRIVÉ-"&amp;N50,VLOOKUP(N50,[1]!Tableau1[[CODE]:[NOM]],2,0)))</f>
        <v>CASE COCHÉE</v>
      </c>
    </row>
    <row r="51" spans="1:16" ht="60" customHeight="1" x14ac:dyDescent="0.3">
      <c r="A51" s="45" t="s">
        <v>162</v>
      </c>
      <c r="B51" s="29" t="s">
        <v>1171</v>
      </c>
      <c r="C51" s="41" t="str">
        <f t="shared" ref="C51" ca="1" si="114">IF(ISBLANK(B51),"",IF(LEFT(B51,2)="00",CHAR(HEX2DEC(B51)),"Remplacer la fonction CAR par UNICAR (à partir d’Excel 2013)"))</f>
        <v>Remplacer la fonction CAR par UNICAR (à partir d’Excel 2013)</v>
      </c>
      <c r="D51" s="32" t="str">
        <f ca="1">IF(ISBLANK(B51),"",IF(LEFT(B51)="E","CARACTÈRE À USAGE PRIVÉ-"&amp;B51,VLOOKUP(B51,[1]!Tableau1[[CODE]:[NOM]],2,0)))</f>
        <v>MAJUSCULE LATINE W ACCENT CIRCONFLEXE</v>
      </c>
      <c r="E51" s="29" t="s">
        <v>1182</v>
      </c>
      <c r="F51" s="41" t="str">
        <f t="shared" ref="F51" ca="1" si="115">IF(ISBLANK(E51),"",IF(LEFT(E51,2)="00",CHAR(HEX2DEC(E51)),"Remplacer la fonction CAR par UNICAR (à partir d’Excel 2013)"))</f>
        <v>Remplacer la fonction CAR par UNICAR (à partir d’Excel 2013)</v>
      </c>
      <c r="G51" s="32" t="str">
        <f ca="1">IF(ISBLANK(E51),"",IF(LEFT(E51)="E","CARACTÈRE À USAGE PRIVÉ-"&amp;E51,VLOOKUP(E51,[1]!Tableau1[[CODE]:[NOM]],2,0)))</f>
        <v>MAJUSCULE LATINE W TRÉMA</v>
      </c>
      <c r="H51" s="29" t="s">
        <v>1188</v>
      </c>
      <c r="I51" s="41" t="str">
        <f t="shared" ref="I51" ca="1" si="116">IF(ISBLANK(H51),"",IF(LEFT(H51,2)="00",CHAR(HEX2DEC(H51)),"Remplacer la fonction CAR par UNICAR (à partir d’Excel 2013)"))</f>
        <v>Remplacer la fonction CAR par UNICAR (à partir d’Excel 2013)</v>
      </c>
      <c r="J51" s="32" t="str">
        <f ca="1">IF(ISBLANK(H51),"",IF(LEFT(H51)="E","CARACTÈRE À USAGE PRIVÉ-"&amp;H51,VLOOKUP(H51,[1]!Tableau1[[CODE]:[NOM]],2,0)))</f>
        <v>MAJUSCULE LATINE W ACCENT GRAVE</v>
      </c>
      <c r="K51" s="29" t="s">
        <v>1241</v>
      </c>
      <c r="L51" s="41" t="str">
        <f t="shared" ref="L51" ca="1" si="117">IF(ISBLANK(K51),"",IF(LEFT(K51,2)="00",CHAR(HEX2DEC(K51)),"Remplacer la fonction CAR par UNICAR (à partir d’Excel 2013)"))</f>
        <v>Remplacer la fonction CAR par UNICAR (à partir d’Excel 2013)</v>
      </c>
      <c r="M51" s="32" t="str">
        <f ca="1">IF(ISBLANK(K51),"",IF(LEFT(K51)="E","CARACTÈRE À USAGE PRIVÉ-"&amp;K51,VLOOKUP(K51,[1]!Tableau1[[CODE]:[NOM]],2,0)))</f>
        <v>MAJUSCULE GRECQUE OMÉGA</v>
      </c>
      <c r="N51" s="31" t="s">
        <v>981</v>
      </c>
      <c r="O51" s="41" t="str">
        <f t="shared" ref="O51" ca="1" si="118">IF(ISBLANK(N51),"",IF(LEFT(N51,2)="00",CHAR(HEX2DEC(N51)),"Remplacer la fonction CAR par UNICAR (à partir d’Excel 2013)"))</f>
        <v>Remplacer la fonction CAR par UNICAR (à partir d’Excel 2013)</v>
      </c>
      <c r="P51" s="32" t="str">
        <f ca="1">IF(ISBLANK(N51),"",IF(LEFT(N51)="E","CARACTÈRE À USAGE PRIVÉ-"&amp;N51,VLOOKUP(N51,[1]!Tableau1[[CODE]:[NOM]],2,0)))</f>
        <v>MAJUSCULE LATINE SCHWA</v>
      </c>
    </row>
    <row r="52" spans="1:16" ht="60" customHeight="1" x14ac:dyDescent="0.3">
      <c r="A52" s="45" t="s">
        <v>163</v>
      </c>
      <c r="B52" s="29" t="s">
        <v>1170</v>
      </c>
      <c r="C52" s="40" t="str">
        <f t="shared" ca="1" si="88"/>
        <v>Remplacer la fonction CAR par UNICAR (à partir d’Excel 2013)</v>
      </c>
      <c r="D52" s="32" t="str">
        <f ca="1">IF(ISBLANK(B52),"",IF(LEFT(B52)="E","CARACTÈRE À USAGE PRIVÉ-"&amp;B52,VLOOKUP(B52,[1]!Tableau1[[CODE]:[NOM]],2,0)))</f>
        <v>MINUSCULE LATINE W ACCENT CIRCONFLEXE</v>
      </c>
      <c r="E52" s="29" t="s">
        <v>1181</v>
      </c>
      <c r="F52" s="40" t="str">
        <f t="shared" ca="1" si="1"/>
        <v>Remplacer la fonction CAR par UNICAR (à partir d’Excel 2013)</v>
      </c>
      <c r="G52" s="32" t="str">
        <f ca="1">IF(ISBLANK(E52),"",IF(LEFT(E52)="E","CARACTÈRE À USAGE PRIVÉ-"&amp;E52,VLOOKUP(E52,[1]!Tableau1[[CODE]:[NOM]],2,0)))</f>
        <v>MINUSCULE LATINE W TRÉMA</v>
      </c>
      <c r="H52" s="29" t="s">
        <v>1187</v>
      </c>
      <c r="I52" s="40" t="str">
        <f t="shared" ca="1" si="2"/>
        <v>Remplacer la fonction CAR par UNICAR (à partir d’Excel 2013)</v>
      </c>
      <c r="J52" s="32" t="str">
        <f ca="1">IF(ISBLANK(H52),"",IF(LEFT(H52)="E","CARACTÈRE À USAGE PRIVÉ-"&amp;H52,VLOOKUP(H52,[1]!Tableau1[[CODE]:[NOM]],2,0)))</f>
        <v>MINUSCULE LATINE W ACCENT GRAVE</v>
      </c>
      <c r="K52" s="29" t="s">
        <v>1240</v>
      </c>
      <c r="L52" s="40" t="str">
        <f t="shared" ca="1" si="3"/>
        <v>Remplacer la fonction CAR par UNICAR (à partir d’Excel 2013)</v>
      </c>
      <c r="M52" s="32" t="str">
        <f ca="1">IF(ISBLANK(K52),"",IF(LEFT(K52)="E","CARACTÈRE À USAGE PRIVÉ-"&amp;K52,VLOOKUP(K52,[1]!Tableau1[[CODE]:[NOM]],2,0)))</f>
        <v>MINUSCULE GRECQUE OMÉGA</v>
      </c>
      <c r="N52" s="30" t="s">
        <v>980</v>
      </c>
      <c r="O52" s="40" t="str">
        <f t="shared" ca="1" si="4"/>
        <v>Remplacer la fonction CAR par UNICAR (à partir d’Excel 2013)</v>
      </c>
      <c r="P52" s="32" t="str">
        <f ca="1">IF(ISBLANK(N52),"",IF(LEFT(N52)="E","CARACTÈRE À USAGE PRIVÉ-"&amp;N52,VLOOKUP(N52,[1]!Tableau1[[CODE]:[NOM]],2,0)))</f>
        <v>MINUSCULE LATINE SCHWA</v>
      </c>
    </row>
    <row r="53" spans="1:16" ht="60" customHeight="1" x14ac:dyDescent="0.3">
      <c r="A53" s="45" t="s">
        <v>166</v>
      </c>
      <c r="B53" s="29" t="s">
        <v>493</v>
      </c>
      <c r="C53" s="39" t="str">
        <f t="shared" ref="C53" ca="1" si="119">IF(ISBLANK(B53),"",IF(LEFT(B53,2)="00",CHAR(HEX2DEC(B53)),"Remplacer la fonction CAR par UNICAR (à partir d’Excel 2013)"))</f>
        <v>»</v>
      </c>
      <c r="D53" s="32" t="str">
        <f ca="1">IF(ISBLANK(B53),"",IF(LEFT(B53)="E","CARACTÈRE À USAGE PRIVÉ-"&amp;B53,VLOOKUP(B53,[1]!Tableau1[[CODE]:[NOM]],2,0)))</f>
        <v>DOUBLE GUILLEMET SUPÉRIOÏDE</v>
      </c>
      <c r="E53" s="29" t="s">
        <v>1184</v>
      </c>
      <c r="F53" s="39" t="str">
        <f t="shared" ref="F53" ca="1" si="120">IF(ISBLANK(E53),"",IF(LEFT(E53,2)="00",CHAR(HEX2DEC(E53)),"Remplacer la fonction CAR par UNICAR (à partir d’Excel 2013)"))</f>
        <v>Remplacer la fonction CAR par UNICAR (à partir d’Excel 2013)</v>
      </c>
      <c r="G53" s="32" t="str">
        <f ca="1">IF(ISBLANK(E53),"",IF(LEFT(E53)="E","CARACTÈRE À USAGE PRIVÉ-"&amp;E53,VLOOKUP(E53,[1]!Tableau1[[CODE]:[NOM]],2,0)))</f>
        <v>MAJUSCULE LATINE X TRÉMA</v>
      </c>
      <c r="H53" s="29" t="s">
        <v>700</v>
      </c>
      <c r="I53" s="39" t="str">
        <f t="shared" ref="I53" ca="1" si="121">IF(ISBLANK(H53),"",IF(LEFT(H53,2)="00",CHAR(HEX2DEC(H53)),"Remplacer la fonction CAR par UNICAR (à partir d’Excel 2013)"))</f>
        <v>Remplacer la fonction CAR par UNICAR (à partir d’Excel 2013)</v>
      </c>
      <c r="J53" s="32" t="str">
        <f ca="1">IF(ISBLANK(H53),"",IF(LEFT(H53)="E","CARACTÈRE À USAGE PRIVÉ-"&amp;H53,VLOOKUP(H53,[1]!Tableau1[[CODE]:[NOM]],2,0)))</f>
        <v>CROIX GRASSE DE BULLETIN DE VOTE</v>
      </c>
      <c r="K53" s="29" t="s">
        <v>902</v>
      </c>
      <c r="L53" s="39" t="str">
        <f t="shared" ref="L53" ca="1" si="122">IF(ISBLANK(K53),"",IF(LEFT(K53,2)="00",CHAR(HEX2DEC(K53)),"Remplacer la fonction CAR par UNICAR (à partir d’Excel 2013)"))</f>
        <v>×</v>
      </c>
      <c r="M53" s="32" t="str">
        <f ca="1">IF(ISBLANK(K53),"",IF(LEFT(K53)="E","CARACTÈRE À USAGE PRIVÉ-"&amp;K53,VLOOKUP(K53,[1]!Tableau1[[CODE]:[NOM]],2,0)))</f>
        <v>SIGNE DE MULTIPLICATION</v>
      </c>
      <c r="N53" s="29" t="s">
        <v>901</v>
      </c>
      <c r="O53" s="39" t="str">
        <f t="shared" ref="O53" ca="1" si="123">IF(ISBLANK(N53),"",IF(LEFT(N53,2)="00",CHAR(HEX2DEC(N53)),"Remplacer la fonction CAR par UNICAR (à partir d’Excel 2013)"))</f>
        <v>Remplacer la fonction CAR par UNICAR (à partir d’Excel 2013)</v>
      </c>
      <c r="P53" s="32" t="str">
        <f ca="1">IF(ISBLANK(N53),"",IF(LEFT(N53)="E","CARACTÈRE À USAGE PRIVÉ-"&amp;N53,VLOOKUP(N53,[1]!Tableau1[[CODE]:[NOM]],2,0)))</f>
        <v>CASE AVEC CROIX</v>
      </c>
    </row>
    <row r="54" spans="1:16" ht="60" customHeight="1" x14ac:dyDescent="0.3">
      <c r="A54" s="45" t="s">
        <v>167</v>
      </c>
      <c r="B54" s="29" t="s">
        <v>493</v>
      </c>
      <c r="C54" s="39" t="str">
        <f t="shared" ca="1" si="88"/>
        <v>»</v>
      </c>
      <c r="D54" s="32" t="str">
        <f ca="1">IF(ISBLANK(B54),"",IF(LEFT(B54)="E","CARACTÈRE À USAGE PRIVÉ-"&amp;B54,VLOOKUP(B54,[1]!Tableau1[[CODE]:[NOM]],2,0)))</f>
        <v>DOUBLE GUILLEMET SUPÉRIOÏDE</v>
      </c>
      <c r="E54" s="29" t="s">
        <v>1183</v>
      </c>
      <c r="F54" s="39" t="str">
        <f t="shared" ca="1" si="1"/>
        <v>Remplacer la fonction CAR par UNICAR (à partir d’Excel 2013)</v>
      </c>
      <c r="G54" s="32" t="str">
        <f ca="1">IF(ISBLANK(E54),"",IF(LEFT(E54)="E","CARACTÈRE À USAGE PRIVÉ-"&amp;E54,VLOOKUP(E54,[1]!Tableau1[[CODE]:[NOM]],2,0)))</f>
        <v>MINUSCULE LATINE X TRÉMA</v>
      </c>
      <c r="H54" s="29" t="s">
        <v>699</v>
      </c>
      <c r="I54" s="39" t="str">
        <f t="shared" ca="1" si="2"/>
        <v>Remplacer la fonction CAR par UNICAR (à partir d’Excel 2013)</v>
      </c>
      <c r="J54" s="32" t="str">
        <f ca="1">IF(ISBLANK(H54),"",IF(LEFT(H54)="E","CARACTÈRE À USAGE PRIVÉ-"&amp;H54,VLOOKUP(H54,[1]!Tableau1[[CODE]:[NOM]],2,0)))</f>
        <v>CROIX DE BULLETIN DE VOTE</v>
      </c>
      <c r="K54" s="29" t="s">
        <v>902</v>
      </c>
      <c r="L54" s="39" t="str">
        <f t="shared" ca="1" si="3"/>
        <v>×</v>
      </c>
      <c r="M54" s="32" t="str">
        <f ca="1">IF(ISBLANK(K54),"",IF(LEFT(K54)="E","CARACTÈRE À USAGE PRIVÉ-"&amp;K54,VLOOKUP(K54,[1]!Tableau1[[CODE]:[NOM]],2,0)))</f>
        <v>SIGNE DE MULTIPLICATION</v>
      </c>
      <c r="N54" s="29" t="s">
        <v>901</v>
      </c>
      <c r="O54" s="39" t="str">
        <f t="shared" ca="1" si="4"/>
        <v>Remplacer la fonction CAR par UNICAR (à partir d’Excel 2013)</v>
      </c>
      <c r="P54" s="32" t="str">
        <f ca="1">IF(ISBLANK(N54),"",IF(LEFT(N54)="E","CARACTÈRE À USAGE PRIVÉ-"&amp;N54,VLOOKUP(N54,[1]!Tableau1[[CODE]:[NOM]],2,0)))</f>
        <v>CASE AVEC CROIX</v>
      </c>
    </row>
    <row r="55" spans="1:16" ht="60" customHeight="1" x14ac:dyDescent="0.3">
      <c r="A55" s="45" t="s">
        <v>86</v>
      </c>
      <c r="B55" s="29" t="s">
        <v>1173</v>
      </c>
      <c r="C55" s="39" t="str">
        <f t="shared" ref="C55" ca="1" si="124">IF(ISBLANK(B55),"",IF(LEFT(B55,2)="00",CHAR(HEX2DEC(B55)),"Remplacer la fonction CAR par UNICAR (à partir d’Excel 2013)"))</f>
        <v>Remplacer la fonction CAR par UNICAR (à partir d’Excel 2013)</v>
      </c>
      <c r="D55" s="32" t="str">
        <f ca="1">IF(ISBLANK(B55),"",IF(LEFT(B55)="E","CARACTÈRE À USAGE PRIVÉ-"&amp;B55,VLOOKUP(B55,[1]!Tableau1[[CODE]:[NOM]],2,0)))</f>
        <v>MAJUSCULE LATINE Y ACCENT CIRCONFLEXE</v>
      </c>
      <c r="E55" s="29" t="s">
        <v>263</v>
      </c>
      <c r="F55" s="39" t="str">
        <f t="shared" ref="F55" ca="1" si="125">IF(ISBLANK(E55),"",IF(LEFT(E55,2)="00",CHAR(HEX2DEC(E55)),"Remplacer la fonction CAR par UNICAR (à partir d’Excel 2013)"))</f>
        <v>Remplacer la fonction CAR par UNICAR (à partir d’Excel 2013)</v>
      </c>
      <c r="G55" s="32" t="str">
        <f ca="1">IF(ISBLANK(E55),"",IF(LEFT(E55)="E","CARACTÈRE À USAGE PRIVÉ-"&amp;E55,VLOOKUP(E55,[1]!Tableau1[[CODE]:[NOM]],2,0)))</f>
        <v>MAJUSCULE LATINE Y TRÉMA</v>
      </c>
      <c r="H55" s="29" t="s">
        <v>1190</v>
      </c>
      <c r="I55" s="39" t="str">
        <f t="shared" ref="I55" ca="1" si="126">IF(ISBLANK(H55),"",IF(LEFT(H55,2)="00",CHAR(HEX2DEC(H55)),"Remplacer la fonction CAR par UNICAR (à partir d’Excel 2013)"))</f>
        <v>Remplacer la fonction CAR par UNICAR (à partir d’Excel 2013)</v>
      </c>
      <c r="J55" s="32" t="str">
        <f ca="1">IF(ISBLANK(H55),"",IF(LEFT(H55)="E","CARACTÈRE À USAGE PRIVÉ-"&amp;H55,VLOOKUP(H55,[1]!Tableau1[[CODE]:[NOM]],2,0)))</f>
        <v>MAJUSCULE LATINE Y ACCENT GRAVE</v>
      </c>
      <c r="K55" s="29" t="s">
        <v>1200</v>
      </c>
      <c r="L55" s="39" t="str">
        <f t="shared" ref="L55" ca="1" si="127">IF(ISBLANK(K55),"",IF(LEFT(K55,2)="00",CHAR(HEX2DEC(K55)),"Remplacer la fonction CAR par UNICAR (à partir d’Excel 2013)"))</f>
        <v>Remplacer la fonction CAR par UNICAR (à partir d’Excel 2013)</v>
      </c>
      <c r="M55" s="32" t="str">
        <f ca="1">IF(ISBLANK(K55),"",IF(LEFT(K55)="E","CARACTÈRE À USAGE PRIVÉ-"&amp;K55,VLOOKUP(K55,[1]!Tableau1[[CODE]:[NOM]],2,0)))</f>
        <v>MAJUSCULE LATINE Y TILDE</v>
      </c>
      <c r="N55" s="29" t="s">
        <v>957</v>
      </c>
      <c r="O55" s="39" t="str">
        <f t="shared" ref="O55" ca="1" si="128">IF(ISBLANK(N55),"",IF(LEFT(N55,2)="00",CHAR(HEX2DEC(N55)),"Remplacer la fonction CAR par UNICAR (à partir d’Excel 2013)"))</f>
        <v>Remplacer la fonction CAR par UNICAR (à partir d’Excel 2013)</v>
      </c>
      <c r="P55" s="32" t="str">
        <f ca="1">IF(ISBLANK(N55),"",IF(LEFT(N55)="E","CARACTÈRE À USAGE PRIVÉ-"&amp;N55,VLOOKUP(N55,[1]!Tableau1[[CODE]:[NOM]],2,0)))</f>
        <v>MAJUSCULE LATINE N HAMEÇON</v>
      </c>
    </row>
    <row r="56" spans="1:16" ht="60" customHeight="1" x14ac:dyDescent="0.3">
      <c r="A56" s="45" t="s">
        <v>87</v>
      </c>
      <c r="B56" s="29" t="s">
        <v>1172</v>
      </c>
      <c r="C56" s="39" t="str">
        <f t="shared" ca="1" si="88"/>
        <v>Remplacer la fonction CAR par UNICAR (à partir d’Excel 2013)</v>
      </c>
      <c r="D56" s="32" t="str">
        <f ca="1">IF(ISBLANK(B56),"",IF(LEFT(B56)="E","CARACTÈRE À USAGE PRIVÉ-"&amp;B56,VLOOKUP(B56,[1]!Tableau1[[CODE]:[NOM]],2,0)))</f>
        <v>MINUSCULE LATINE Y ACCENT CIRCONFLEXE</v>
      </c>
      <c r="E56" s="29" t="s">
        <v>445</v>
      </c>
      <c r="F56" s="39" t="str">
        <f t="shared" ca="1" si="1"/>
        <v>ÿ</v>
      </c>
      <c r="G56" s="32" t="str">
        <f ca="1">IF(ISBLANK(E56),"",IF(LEFT(E56)="E","CARACTÈRE À USAGE PRIVÉ-"&amp;E56,VLOOKUP(E56,[1]!Tableau1[[CODE]:[NOM]],2,0)))</f>
        <v>MINUSCULE LATINE Y TRÉMA</v>
      </c>
      <c r="H56" s="29" t="s">
        <v>1189</v>
      </c>
      <c r="I56" s="39" t="str">
        <f t="shared" ca="1" si="2"/>
        <v>Remplacer la fonction CAR par UNICAR (à partir d’Excel 2013)</v>
      </c>
      <c r="J56" s="32" t="str">
        <f ca="1">IF(ISBLANK(H56),"",IF(LEFT(H56)="E","CARACTÈRE À USAGE PRIVÉ-"&amp;H56,VLOOKUP(H56,[1]!Tableau1[[CODE]:[NOM]],2,0)))</f>
        <v>MINUSCULE LATINE Y ACCENT GRAVE</v>
      </c>
      <c r="K56" s="29" t="s">
        <v>1199</v>
      </c>
      <c r="L56" s="39" t="str">
        <f t="shared" ca="1" si="3"/>
        <v>Remplacer la fonction CAR par UNICAR (à partir d’Excel 2013)</v>
      </c>
      <c r="M56" s="32" t="str">
        <f ca="1">IF(ISBLANK(K56),"",IF(LEFT(K56)="E","CARACTÈRE À USAGE PRIVÉ-"&amp;K56,VLOOKUP(K56,[1]!Tableau1[[CODE]:[NOM]],2,0)))</f>
        <v>MINUSCULE LATINE Y TILDE</v>
      </c>
      <c r="N56" s="29" t="s">
        <v>956</v>
      </c>
      <c r="O56" s="39" t="str">
        <f t="shared" ca="1" si="4"/>
        <v>Remplacer la fonction CAR par UNICAR (à partir d’Excel 2013)</v>
      </c>
      <c r="P56" s="32" t="str">
        <f ca="1">IF(ISBLANK(N56),"",IF(LEFT(N56)="E","CARACTÈRE À USAGE PRIVÉ-"&amp;N56,VLOOKUP(N56,[1]!Tableau1[[CODE]:[NOM]],2,0)))</f>
        <v>MINUSCULE LATINE N HAMEÇON</v>
      </c>
    </row>
    <row r="57" spans="1:16" ht="60" customHeight="1" x14ac:dyDescent="0.3">
      <c r="A57" s="45" t="s">
        <v>69</v>
      </c>
      <c r="B57" s="29" t="s">
        <v>1175</v>
      </c>
      <c r="C57" s="39" t="str">
        <f t="shared" ref="C57" ca="1" si="129">IF(ISBLANK(B57),"",IF(LEFT(B57,2)="00",CHAR(HEX2DEC(B57)),"Remplacer la fonction CAR par UNICAR (à partir d’Excel 2013)"))</f>
        <v>Remplacer la fonction CAR par UNICAR (à partir d’Excel 2013)</v>
      </c>
      <c r="D57" s="32" t="str">
        <f ca="1">IF(ISBLANK(B57),"",IF(LEFT(B57)="E","CARACTÈRE À USAGE PRIVÉ-"&amp;B57,VLOOKUP(B57,[1]!Tableau1[[CODE]:[NOM]],2,0)))</f>
        <v>MAJUSCULE LATINE Z ACCENT CIRCONFLEXE</v>
      </c>
      <c r="E57" s="29" t="s">
        <v>666</v>
      </c>
      <c r="F57" s="39" t="str">
        <f t="shared" ref="F57" ca="1" si="130">IF(ISBLANK(E57),"",IF(LEFT(E57,2)="00",CHAR(HEX2DEC(E57)),"Remplacer la fonction CAR par UNICAR (à partir d’Excel 2013)"))</f>
        <v>Remplacer la fonction CAR par UNICAR (à partir d’Excel 2013)</v>
      </c>
      <c r="G57" s="32" t="str">
        <f ca="1">IF(ISBLANK(E57),"",IF(LEFT(E57)="E","CARACTÈRE À USAGE PRIVÉ-"&amp;E57,VLOOKUP(E57,[1]!Tableau1[[CODE]:[NOM]],2,0)))</f>
        <v>MAJUSCULE LATINE ESZETT</v>
      </c>
      <c r="H57" s="29" t="s">
        <v>979</v>
      </c>
      <c r="I57" s="39" t="str">
        <f t="shared" ref="I57" ca="1" si="131">IF(ISBLANK(H57),"",IF(LEFT(H57,2)="00",CHAR(HEX2DEC(H57)),"Remplacer la fonction CAR par UNICAR (à partir d’Excel 2013)"))</f>
        <v>Remplacer la fonction CAR par UNICAR (à partir d’Excel 2013)</v>
      </c>
      <c r="J57" s="32" t="str">
        <f ca="1">IF(ISBLANK(H57),"",IF(LEFT(H57)="E","CARACTÈRE À USAGE PRIVÉ-"&amp;H57,VLOOKUP(H57,[1]!Tableau1[[CODE]:[NOM]],2,0)))</f>
        <v>MAJUSCULE LATINE EJ</v>
      </c>
      <c r="K57" s="29" t="s">
        <v>657</v>
      </c>
      <c r="L57" s="39" t="str">
        <f t="shared" ref="L57" ca="1" si="132">IF(ISBLANK(K57),"",IF(LEFT(K57,2)="00",CHAR(HEX2DEC(K57)),"Remplacer la fonction CAR par UNICAR (à partir d’Excel 2013)"))</f>
        <v>Remplacer la fonction CAR par UNICAR (à partir d’Excel 2013)</v>
      </c>
      <c r="M57" s="32" t="str">
        <f ca="1">IF(ISBLANK(K57),"",IF(LEFT(K57)="E","CARACTÈRE À USAGE PRIVÉ-"&amp;K57,VLOOKUP(K57,[1]!Tableau1[[CODE]:[NOM]],2,0)))</f>
        <v>FRACTION ORDINAIRE DEUX TIERS</v>
      </c>
      <c r="N57" s="29" t="s">
        <v>666</v>
      </c>
      <c r="O57" s="39" t="str">
        <f t="shared" ref="O57" ca="1" si="133">IF(ISBLANK(N57),"",IF(LEFT(N57,2)="00",CHAR(HEX2DEC(N57)),"Remplacer la fonction CAR par UNICAR (à partir d’Excel 2013)"))</f>
        <v>Remplacer la fonction CAR par UNICAR (à partir d’Excel 2013)</v>
      </c>
      <c r="P57" s="32" t="str">
        <f ca="1">IF(ISBLANK(N57),"",IF(LEFT(N57)="E","CARACTÈRE À USAGE PRIVÉ-"&amp;N57,VLOOKUP(N57,[1]!Tableau1[[CODE]:[NOM]],2,0)))</f>
        <v>MAJUSCULE LATINE ESZETT</v>
      </c>
    </row>
    <row r="58" spans="1:16" ht="60" customHeight="1" x14ac:dyDescent="0.3">
      <c r="A58" s="45" t="s">
        <v>70</v>
      </c>
      <c r="B58" s="29" t="s">
        <v>1174</v>
      </c>
      <c r="C58" s="39" t="str">
        <f t="shared" ca="1" si="88"/>
        <v>Remplacer la fonction CAR par UNICAR (à partir d’Excel 2013)</v>
      </c>
      <c r="D58" s="32" t="str">
        <f ca="1">IF(ISBLANK(B58),"",IF(LEFT(B58)="E","CARACTÈRE À USAGE PRIVÉ-"&amp;B58,VLOOKUP(B58,[1]!Tableau1[[CODE]:[NOM]],2,0)))</f>
        <v>MINUSCULE LATINE Z ACCENT CIRCONFLEXE</v>
      </c>
      <c r="E58" s="29" t="s">
        <v>665</v>
      </c>
      <c r="F58" s="39" t="str">
        <f t="shared" ca="1" si="1"/>
        <v>ß</v>
      </c>
      <c r="G58" s="32" t="str">
        <f ca="1">IF(ISBLANK(E58),"",IF(LEFT(E58)="E","CARACTÈRE À USAGE PRIVÉ-"&amp;E58,VLOOKUP(E58,[1]!Tableau1[[CODE]:[NOM]],2,0)))</f>
        <v>MINUSCULE LATINE ESZETT</v>
      </c>
      <c r="H58" s="29" t="s">
        <v>978</v>
      </c>
      <c r="I58" s="39" t="str">
        <f t="shared" ca="1" si="2"/>
        <v>Remplacer la fonction CAR par UNICAR (à partir d’Excel 2013)</v>
      </c>
      <c r="J58" s="32" t="str">
        <f ca="1">IF(ISBLANK(H58),"",IF(LEFT(H58)="E","CARACTÈRE À USAGE PRIVÉ-"&amp;H58,VLOOKUP(H58,[1]!Tableau1[[CODE]:[NOM]],2,0)))</f>
        <v>MINUSCULE LATINE EJ</v>
      </c>
      <c r="K58" s="29" t="s">
        <v>657</v>
      </c>
      <c r="L58" s="39" t="str">
        <f t="shared" ca="1" si="3"/>
        <v>Remplacer la fonction CAR par UNICAR (à partir d’Excel 2013)</v>
      </c>
      <c r="M58" s="32" t="str">
        <f ca="1">IF(ISBLANK(K58),"",IF(LEFT(K58)="E","CARACTÈRE À USAGE PRIVÉ-"&amp;K58,VLOOKUP(K58,[1]!Tableau1[[CODE]:[NOM]],2,0)))</f>
        <v>FRACTION ORDINAIRE DEUX TIERS</v>
      </c>
      <c r="N58" s="29" t="s">
        <v>665</v>
      </c>
      <c r="O58" s="39" t="str">
        <f t="shared" ca="1" si="4"/>
        <v>ß</v>
      </c>
      <c r="P58" s="32" t="str">
        <f ca="1">IF(ISBLANK(N58),"",IF(LEFT(N58)="E","CARACTÈRE À USAGE PRIVÉ-"&amp;N58,VLOOKUP(N58,[1]!Tableau1[[CODE]:[NOM]],2,0)))</f>
        <v>MINUSCULE LATINE ESZETT</v>
      </c>
    </row>
    <row r="59" spans="1:16" ht="60" customHeight="1" x14ac:dyDescent="0.3">
      <c r="A59" s="45" t="s">
        <v>356</v>
      </c>
      <c r="B59" s="29" t="s">
        <v>461</v>
      </c>
      <c r="C59" s="39" t="str">
        <f t="shared" ref="C59" ca="1" si="134">IF(ISBLANK(B59),"",IF(LEFT(B59,2)="00",CHAR(HEX2DEC(B59)),"Remplacer la fonction CAR par UNICAR (à partir d’Excel 2013)"))</f>
        <v>É</v>
      </c>
      <c r="D59" s="32" t="str">
        <f ca="1">IF(ISBLANK(B59),"",IF(LEFT(B59)="E","CARACTÈRE À USAGE PRIVÉ-"&amp;B59,VLOOKUP(B59,[1]!Tableau1[[CODE]:[NOM]],2,0)))</f>
        <v>MAJUSCULE LATINE E ACCENT AIGU</v>
      </c>
      <c r="E59" s="29" t="s">
        <v>927</v>
      </c>
      <c r="F59" s="39" t="str">
        <f t="shared" ref="F59" ca="1" si="135">IF(ISBLANK(E59),"",IF(LEFT(E59,2)="00",CHAR(HEX2DEC(E59)),"Remplacer la fonction CAR par UNICAR (à partir d’Excel 2013)"))</f>
        <v>Remplacer la fonction CAR par UNICAR (à partir d’Excel 2013)</v>
      </c>
      <c r="G59" s="32" t="str">
        <f ca="1">IF(ISBLANK(E59),"",IF(LEFT(E59)="E","CARACTÈRE À USAGE PRIVÉ-"&amp;E59,VLOOKUP(E59,[1]!Tableau1[[CODE]:[NOM]],2,0)))</f>
        <v>DIACRITIQUE DOUBLE ACCENT AIGU</v>
      </c>
      <c r="H59" s="29" t="s">
        <v>1118</v>
      </c>
      <c r="I59" s="39" t="str">
        <f t="shared" ref="I59" ca="1" si="136">IF(ISBLANK(H59),"",IF(LEFT(H59,2)="00",CHAR(HEX2DEC(H59)),"Remplacer la fonction CAR par UNICAR (à partir d’Excel 2013)"))</f>
        <v>Remplacer la fonction CAR par UNICAR (à partir d’Excel 2013)</v>
      </c>
      <c r="J59" s="32" t="str">
        <f ca="1">IF(ISBLANK(H59),"",IF(LEFT(H59)="E","CARACTÈRE À USAGE PRIVÉ-"&amp;H59,VLOOKUP(H59,[1]!Tableau1[[CODE]:[NOM]],2,0)))</f>
        <v>CARACTÈRE À USAGE PRIVÉ-E001</v>
      </c>
      <c r="K59" s="29" t="s">
        <v>1243</v>
      </c>
      <c r="L59" s="39" t="str">
        <f t="shared" ref="L59" ca="1" si="137">IF(ISBLANK(K59),"",IF(LEFT(K59,2)="00",CHAR(HEX2DEC(K59)),"Remplacer la fonction CAR par UNICAR (à partir d’Excel 2013)"))</f>
        <v>Ó</v>
      </c>
      <c r="M59" s="32" t="str">
        <f ca="1">IF(ISBLANK(K59),"",IF(LEFT(K59)="E","CARACTÈRE À USAGE PRIVÉ-"&amp;K59,VLOOKUP(K59,[1]!Tableau1[[CODE]:[NOM]],2,0)))</f>
        <v>MAJUSCULE LATINE O ACCENT AIGU</v>
      </c>
      <c r="N59" s="29" t="s">
        <v>461</v>
      </c>
      <c r="O59" s="39" t="str">
        <f t="shared" ref="O59" ca="1" si="138">IF(ISBLANK(N59),"",IF(LEFT(N59,2)="00",CHAR(HEX2DEC(N59)),"Remplacer la fonction CAR par UNICAR (à partir d’Excel 2013)"))</f>
        <v>É</v>
      </c>
      <c r="P59" s="32" t="str">
        <f ca="1">IF(ISBLANK(N59),"",IF(LEFT(N59)="E","CARACTÈRE À USAGE PRIVÉ-"&amp;N59,VLOOKUP(N59,[1]!Tableau1[[CODE]:[NOM]],2,0)))</f>
        <v>MAJUSCULE LATINE E ACCENT AIGU</v>
      </c>
    </row>
    <row r="60" spans="1:16" ht="60" customHeight="1" x14ac:dyDescent="0.3">
      <c r="A60" s="45" t="s">
        <v>355</v>
      </c>
      <c r="B60" s="29" t="s">
        <v>461</v>
      </c>
      <c r="C60" s="39" t="str">
        <f t="shared" ca="1" si="88"/>
        <v>É</v>
      </c>
      <c r="D60" s="32" t="str">
        <f ca="1">IF(ISBLANK(B60),"",IF(LEFT(B60)="E","CARACTÈRE À USAGE PRIVÉ-"&amp;B60,VLOOKUP(B60,[1]!Tableau1[[CODE]:[NOM]],2,0)))</f>
        <v>MAJUSCULE LATINE E ACCENT AIGU</v>
      </c>
      <c r="E60" s="29" t="s">
        <v>927</v>
      </c>
      <c r="F60" s="39" t="str">
        <f t="shared" ca="1" si="1"/>
        <v>Remplacer la fonction CAR par UNICAR (à partir d’Excel 2013)</v>
      </c>
      <c r="G60" s="32" t="str">
        <f ca="1">IF(ISBLANK(E60),"",IF(LEFT(E60)="E","CARACTÈRE À USAGE PRIVÉ-"&amp;E60,VLOOKUP(E60,[1]!Tableau1[[CODE]:[NOM]],2,0)))</f>
        <v>DIACRITIQUE DOUBLE ACCENT AIGU</v>
      </c>
      <c r="H60" s="29" t="s">
        <v>1118</v>
      </c>
      <c r="I60" s="39" t="str">
        <f t="shared" ca="1" si="2"/>
        <v>Remplacer la fonction CAR par UNICAR (à partir d’Excel 2013)</v>
      </c>
      <c r="J60" s="32" t="str">
        <f ca="1">IF(ISBLANK(H60),"",IF(LEFT(H60)="E","CARACTÈRE À USAGE PRIVÉ-"&amp;H60,VLOOKUP(H60,[1]!Tableau1[[CODE]:[NOM]],2,0)))</f>
        <v>CARACTÈRE À USAGE PRIVÉ-E001</v>
      </c>
      <c r="K60" s="29" t="s">
        <v>1242</v>
      </c>
      <c r="L60" s="39" t="str">
        <f t="shared" ca="1" si="3"/>
        <v>ó</v>
      </c>
      <c r="M60" s="32" t="str">
        <f ca="1">IF(ISBLANK(K60),"",IF(LEFT(K60)="E","CARACTÈRE À USAGE PRIVÉ-"&amp;K60,VLOOKUP(K60,[1]!Tableau1[[CODE]:[NOM]],2,0)))</f>
        <v>MINUSCULE LATINE O ACCENT AIGU</v>
      </c>
      <c r="N60" s="29" t="s">
        <v>461</v>
      </c>
      <c r="O60" s="39" t="str">
        <f t="shared" ca="1" si="4"/>
        <v>É</v>
      </c>
      <c r="P60" s="32" t="str">
        <f ca="1">IF(ISBLANK(N60),"",IF(LEFT(N60)="E","CARACTÈRE À USAGE PRIVÉ-"&amp;N60,VLOOKUP(N60,[1]!Tableau1[[CODE]:[NOM]],2,0)))</f>
        <v>MAJUSCULE LATINE E ACCENT AIGU</v>
      </c>
    </row>
    <row r="61" spans="1:16" ht="60" customHeight="1" x14ac:dyDescent="0.3">
      <c r="A61" s="45" t="s">
        <v>358</v>
      </c>
      <c r="B61" s="29" t="s">
        <v>420</v>
      </c>
      <c r="C61" s="39" t="str">
        <f t="shared" ref="C61" ca="1" si="139">IF(ISBLANK(B61),"",IF(LEFT(B61,2)="00",CHAR(HEX2DEC(B61)),"Remplacer la fonction CAR par UNICAR (à partir d’Excel 2013)"))</f>
        <v>È</v>
      </c>
      <c r="D61" s="32" t="str">
        <f ca="1">IF(ISBLANK(B61),"",IF(LEFT(B61)="E","CARACTÈRE À USAGE PRIVÉ-"&amp;B61,VLOOKUP(B61,[1]!Tableau1[[CODE]:[NOM]],2,0)))</f>
        <v>MAJUSCULE LATINE E ACCENT GRAVE</v>
      </c>
      <c r="E61" s="29" t="s">
        <v>947</v>
      </c>
      <c r="F61" s="39" t="str">
        <f t="shared" ref="F61" ca="1" si="140">IF(ISBLANK(E61),"",IF(LEFT(E61,2)="00",CHAR(HEX2DEC(E61)),"Remplacer la fonction CAR par UNICAR (à partir d’Excel 2013)"))</f>
        <v>Remplacer la fonction CAR par UNICAR (à partir d’Excel 2013)</v>
      </c>
      <c r="G61" s="32" t="str">
        <f ca="1">IF(ISBLANK(E61),"",IF(LEFT(E61)="E","CARACTÈRE À USAGE PRIVÉ-"&amp;E61,VLOOKUP(E61,[1]!Tableau1[[CODE]:[NOM]],2,0)))</f>
        <v>MAJUSCULE LATINE EPSILON</v>
      </c>
      <c r="H61" s="29" t="s">
        <v>1119</v>
      </c>
      <c r="I61" s="39" t="str">
        <f t="shared" ref="I61" ca="1" si="141">IF(ISBLANK(H61),"",IF(LEFT(H61,2)="00",CHAR(HEX2DEC(H61)),"Remplacer la fonction CAR par UNICAR (à partir d’Excel 2013)"))</f>
        <v>Remplacer la fonction CAR par UNICAR (à partir d’Excel 2013)</v>
      </c>
      <c r="J61" s="32" t="str">
        <f ca="1">IF(ISBLANK(H61),"",IF(LEFT(H61)="E","CARACTÈRE À USAGE PRIVÉ-"&amp;H61,VLOOKUP(H61,[1]!Tableau1[[CODE]:[NOM]],2,0)))</f>
        <v>CARACTÈRE À USAGE PRIVÉ-E002</v>
      </c>
      <c r="K61" s="29" t="s">
        <v>424</v>
      </c>
      <c r="L61" s="39" t="str">
        <f t="shared" ref="L61" ca="1" si="142">IF(ISBLANK(K61),"",IF(LEFT(K61,2)="00",CHAR(HEX2DEC(K61)),"Remplacer la fonction CAR par UNICAR (à partir d’Excel 2013)"))</f>
        <v>Ò</v>
      </c>
      <c r="M61" s="32" t="str">
        <f ca="1">IF(ISBLANK(K61),"",IF(LEFT(K61)="E","CARACTÈRE À USAGE PRIVÉ-"&amp;K61,VLOOKUP(K61,[1]!Tableau1[[CODE]:[NOM]],2,0)))</f>
        <v>MAJUSCULE LATINE O ACCENT GRAVE</v>
      </c>
      <c r="N61" s="29" t="s">
        <v>420</v>
      </c>
      <c r="O61" s="39" t="str">
        <f t="shared" ref="O61" ca="1" si="143">IF(ISBLANK(N61),"",IF(LEFT(N61,2)="00",CHAR(HEX2DEC(N61)),"Remplacer la fonction CAR par UNICAR (à partir d’Excel 2013)"))</f>
        <v>È</v>
      </c>
      <c r="P61" s="32" t="str">
        <f ca="1">IF(ISBLANK(N61),"",IF(LEFT(N61)="E","CARACTÈRE À USAGE PRIVÉ-"&amp;N61,VLOOKUP(N61,[1]!Tableau1[[CODE]:[NOM]],2,0)))</f>
        <v>MAJUSCULE LATINE E ACCENT GRAVE</v>
      </c>
    </row>
    <row r="62" spans="1:16" ht="60" customHeight="1" x14ac:dyDescent="0.3">
      <c r="A62" s="45" t="s">
        <v>357</v>
      </c>
      <c r="B62" s="29" t="s">
        <v>420</v>
      </c>
      <c r="C62" s="39" t="str">
        <f t="shared" ca="1" si="88"/>
        <v>È</v>
      </c>
      <c r="D62" s="32" t="str">
        <f ca="1">IF(ISBLANK(B62),"",IF(LEFT(B62)="E","CARACTÈRE À USAGE PRIVÉ-"&amp;B62,VLOOKUP(B62,[1]!Tableau1[[CODE]:[NOM]],2,0)))</f>
        <v>MAJUSCULE LATINE E ACCENT GRAVE</v>
      </c>
      <c r="E62" s="29" t="s">
        <v>946</v>
      </c>
      <c r="F62" s="39" t="str">
        <f t="shared" ca="1" si="1"/>
        <v>Remplacer la fonction CAR par UNICAR (à partir d’Excel 2013)</v>
      </c>
      <c r="G62" s="32" t="str">
        <f ca="1">IF(ISBLANK(E62),"",IF(LEFT(E62)="E","CARACTÈRE À USAGE PRIVÉ-"&amp;E62,VLOOKUP(E62,[1]!Tableau1[[CODE]:[NOM]],2,0)))</f>
        <v>MINUSCULE LATINE EPSILON</v>
      </c>
      <c r="H62" s="29" t="s">
        <v>1119</v>
      </c>
      <c r="I62" s="39" t="str">
        <f t="shared" ca="1" si="2"/>
        <v>Remplacer la fonction CAR par UNICAR (à partir d’Excel 2013)</v>
      </c>
      <c r="J62" s="32" t="str">
        <f ca="1">IF(ISBLANK(H62),"",IF(LEFT(H62)="E","CARACTÈRE À USAGE PRIVÉ-"&amp;H62,VLOOKUP(H62,[1]!Tableau1[[CODE]:[NOM]],2,0)))</f>
        <v>CARACTÈRE À USAGE PRIVÉ-E002</v>
      </c>
      <c r="K62" s="29" t="s">
        <v>423</v>
      </c>
      <c r="L62" s="39" t="str">
        <f t="shared" ca="1" si="3"/>
        <v>ò</v>
      </c>
      <c r="M62" s="32" t="str">
        <f ca="1">IF(ISBLANK(K62),"",IF(LEFT(K62)="E","CARACTÈRE À USAGE PRIVÉ-"&amp;K62,VLOOKUP(K62,[1]!Tableau1[[CODE]:[NOM]],2,0)))</f>
        <v>MINUSCULE LATINE O ACCENT GRAVE</v>
      </c>
      <c r="N62" s="29" t="s">
        <v>420</v>
      </c>
      <c r="O62" s="39" t="str">
        <f t="shared" ca="1" si="4"/>
        <v>È</v>
      </c>
      <c r="P62" s="32" t="str">
        <f ca="1">IF(ISBLANK(N62),"",IF(LEFT(N62)="E","CARACTÈRE À USAGE PRIVÉ-"&amp;N62,VLOOKUP(N62,[1]!Tableau1[[CODE]:[NOM]],2,0)))</f>
        <v>MAJUSCULE LATINE E ACCENT GRAVE</v>
      </c>
    </row>
    <row r="63" spans="1:16" ht="60" customHeight="1" x14ac:dyDescent="0.3">
      <c r="A63" s="45" t="s">
        <v>360</v>
      </c>
      <c r="B63" s="29" t="s">
        <v>463</v>
      </c>
      <c r="C63" s="39" t="str">
        <f t="shared" ref="C63" ca="1" si="144">IF(ISBLANK(B63),"",IF(LEFT(B63,2)="00",CHAR(HEX2DEC(B63)),"Remplacer la fonction CAR par UNICAR (à partir d’Excel 2013)"))</f>
        <v>Ç</v>
      </c>
      <c r="D63" s="32" t="str">
        <f ca="1">IF(ISBLANK(B63),"",IF(LEFT(B63)="E","CARACTÈRE À USAGE PRIVÉ-"&amp;B63,VLOOKUP(B63,[1]!Tableau1[[CODE]:[NOM]],2,0)))</f>
        <v>MAJUSCULE LATINE C CÉDILLE</v>
      </c>
      <c r="E63" s="42" t="s">
        <v>949</v>
      </c>
      <c r="F63" s="39" t="str">
        <f t="shared" ref="F63" ca="1" si="145">IF(ISBLANK(E63),"",IF(LEFT(E63,2)="00",CHAR(HEX2DEC(E63)),"Remplacer la fonction CAR par UNICAR (à partir d’Excel 2013)"))</f>
        <v>Remplacer la fonction CAR par UNICAR (à partir d’Excel 2013)</v>
      </c>
      <c r="G63" s="32" t="str">
        <f ca="1">IF(ISBLANK(E63),"",IF(LEFT(E63)="E","CARACTÈRE À USAGE PRIVÉ-"&amp;E63,VLOOKUP(E63,[1]!Tableau1[[CODE]:[NOM]],2,0)))</f>
        <v>MAJUSCULE LATINE O OUVERT</v>
      </c>
      <c r="H63" s="29" t="s">
        <v>1120</v>
      </c>
      <c r="I63" s="39" t="str">
        <f t="shared" ref="I63" ca="1" si="146">IF(ISBLANK(H63),"",IF(LEFT(H63,2)="00",CHAR(HEX2DEC(H63)),"Remplacer la fonction CAR par UNICAR (à partir d’Excel 2013)"))</f>
        <v>Remplacer la fonction CAR par UNICAR (à partir d’Excel 2013)</v>
      </c>
      <c r="J63" s="32" t="str">
        <f ca="1">IF(ISBLANK(H63),"",IF(LEFT(H63)="E","CARACTÈRE À USAGE PRIVÉ-"&amp;H63,VLOOKUP(H63,[1]!Tableau1[[CODE]:[NOM]],2,0)))</f>
        <v>CARACTÈRE À USAGE PRIVÉ-E003</v>
      </c>
      <c r="K63" s="29" t="s">
        <v>512</v>
      </c>
      <c r="L63" s="39" t="str">
        <f t="shared" ref="L63" ca="1" si="147">IF(ISBLANK(K63),"",IF(LEFT(K63,2)="00",CHAR(HEX2DEC(K63)),"Remplacer la fonction CAR par UNICAR (à partir d’Excel 2013)"))</f>
        <v>Ø</v>
      </c>
      <c r="M63" s="32" t="str">
        <f ca="1">IF(ISBLANK(K63),"",IF(LEFT(K63)="E","CARACTÈRE À USAGE PRIVÉ-"&amp;K63,VLOOKUP(K63,[1]!Tableau1[[CODE]:[NOM]],2,0)))</f>
        <v>MAJUSCULE LATINE O BARRÉ</v>
      </c>
      <c r="N63" s="29" t="s">
        <v>463</v>
      </c>
      <c r="O63" s="39" t="str">
        <f t="shared" ref="O63" ca="1" si="148">IF(ISBLANK(N63),"",IF(LEFT(N63,2)="00",CHAR(HEX2DEC(N63)),"Remplacer la fonction CAR par UNICAR (à partir d’Excel 2013)"))</f>
        <v>Ç</v>
      </c>
      <c r="P63" s="32" t="str">
        <f ca="1">IF(ISBLANK(N63),"",IF(LEFT(N63)="E","CARACTÈRE À USAGE PRIVÉ-"&amp;N63,VLOOKUP(N63,[1]!Tableau1[[CODE]:[NOM]],2,0)))</f>
        <v>MAJUSCULE LATINE C CÉDILLE</v>
      </c>
    </row>
    <row r="64" spans="1:16" ht="60" customHeight="1" x14ac:dyDescent="0.3">
      <c r="A64" s="45" t="s">
        <v>359</v>
      </c>
      <c r="B64" s="29" t="s">
        <v>463</v>
      </c>
      <c r="C64" s="39" t="str">
        <f t="shared" ca="1" si="88"/>
        <v>Ç</v>
      </c>
      <c r="D64" s="32" t="str">
        <f ca="1">IF(ISBLANK(B64),"",IF(LEFT(B64)="E","CARACTÈRE À USAGE PRIVÉ-"&amp;B64,VLOOKUP(B64,[1]!Tableau1[[CODE]:[NOM]],2,0)))</f>
        <v>MAJUSCULE LATINE C CÉDILLE</v>
      </c>
      <c r="E64" s="42" t="s">
        <v>948</v>
      </c>
      <c r="F64" s="39" t="str">
        <f t="shared" ca="1" si="1"/>
        <v>Remplacer la fonction CAR par UNICAR (à partir d’Excel 2013)</v>
      </c>
      <c r="G64" s="32" t="str">
        <f ca="1">IF(ISBLANK(E64),"",IF(LEFT(E64)="E","CARACTÈRE À USAGE PRIVÉ-"&amp;E64,VLOOKUP(E64,[1]!Tableau1[[CODE]:[NOM]],2,0)))</f>
        <v>MINUSCULE LATINE O OUVERT</v>
      </c>
      <c r="H64" s="29" t="s">
        <v>1120</v>
      </c>
      <c r="I64" s="39" t="str">
        <f t="shared" ca="1" si="2"/>
        <v>Remplacer la fonction CAR par UNICAR (à partir d’Excel 2013)</v>
      </c>
      <c r="J64" s="32" t="str">
        <f ca="1">IF(ISBLANK(H64),"",IF(LEFT(H64)="E","CARACTÈRE À USAGE PRIVÉ-"&amp;H64,VLOOKUP(H64,[1]!Tableau1[[CODE]:[NOM]],2,0)))</f>
        <v>CARACTÈRE À USAGE PRIVÉ-E003</v>
      </c>
      <c r="K64" s="29" t="s">
        <v>511</v>
      </c>
      <c r="L64" s="39" t="str">
        <f t="shared" ca="1" si="3"/>
        <v>ø</v>
      </c>
      <c r="M64" s="32" t="str">
        <f ca="1">IF(ISBLANK(K64),"",IF(LEFT(K64)="E","CARACTÈRE À USAGE PRIVÉ-"&amp;K64,VLOOKUP(K64,[1]!Tableau1[[CODE]:[NOM]],2,0)))</f>
        <v>MINUSCULE LATINE O BARRÉ</v>
      </c>
      <c r="N64" s="29" t="s">
        <v>463</v>
      </c>
      <c r="O64" s="39" t="str">
        <f t="shared" ca="1" si="4"/>
        <v>Ç</v>
      </c>
      <c r="P64" s="32" t="str">
        <f ca="1">IF(ISBLANK(N64),"",IF(LEFT(N64)="E","CARACTÈRE À USAGE PRIVÉ-"&amp;N64,VLOOKUP(N64,[1]!Tableau1[[CODE]:[NOM]],2,0)))</f>
        <v>MAJUSCULE LATINE C CÉDILLE</v>
      </c>
    </row>
    <row r="65" spans="1:16" ht="60" customHeight="1" x14ac:dyDescent="0.3">
      <c r="A65" s="45" t="s">
        <v>362</v>
      </c>
      <c r="B65" s="29" t="s">
        <v>419</v>
      </c>
      <c r="C65" s="39" t="str">
        <f t="shared" ref="C65" ca="1" si="149">IF(ISBLANK(B65),"",IF(LEFT(B65,2)="00",CHAR(HEX2DEC(B65)),"Remplacer la fonction CAR par UNICAR (à partir d’Excel 2013)"))</f>
        <v>À</v>
      </c>
      <c r="D65" s="32" t="str">
        <f ca="1">IF(ISBLANK(B65),"",IF(LEFT(B65)="E","CARACTÈRE À USAGE PRIVÉ-"&amp;B65,VLOOKUP(B65,[1]!Tableau1[[CODE]:[NOM]],2,0)))</f>
        <v>MAJUSCULE LATINE A ACCENT GRAVE</v>
      </c>
      <c r="E65" s="29" t="s">
        <v>510</v>
      </c>
      <c r="F65" s="39" t="str">
        <f t="shared" ref="F65" ca="1" si="150">IF(ISBLANK(E65),"",IF(LEFT(E65,2)="00",CHAR(HEX2DEC(E65)),"Remplacer la fonction CAR par UNICAR (à partir d’Excel 2013)"))</f>
        <v>Å</v>
      </c>
      <c r="G65" s="32" t="str">
        <f ca="1">IF(ISBLANK(E65),"",IF(LEFT(E65)="E","CARACTÈRE À USAGE PRIVÉ-"&amp;E65,VLOOKUP(E65,[1]!Tableau1[[CODE]:[NOM]],2,0)))</f>
        <v>MAJUSCULE LATINE A ROND EN CHEF</v>
      </c>
      <c r="H65" s="29" t="s">
        <v>1121</v>
      </c>
      <c r="I65" s="39" t="str">
        <f t="shared" ref="I65" ca="1" si="151">IF(ISBLANK(H65),"",IF(LEFT(H65,2)="00",CHAR(HEX2DEC(H65)),"Remplacer la fonction CAR par UNICAR (à partir d’Excel 2013)"))</f>
        <v>Remplacer la fonction CAR par UNICAR (à partir d’Excel 2013)</v>
      </c>
      <c r="J65" s="32" t="str">
        <f ca="1">IF(ISBLANK(H65),"",IF(LEFT(H65)="E","CARACTÈRE À USAGE PRIVÉ-"&amp;H65,VLOOKUP(H65,[1]!Tableau1[[CODE]:[NOM]],2,0)))</f>
        <v>CARACTÈRE À USAGE PRIVÉ-E004</v>
      </c>
      <c r="K65" s="29" t="s">
        <v>1245</v>
      </c>
      <c r="L65" s="39" t="str">
        <f t="shared" ref="L65" ca="1" si="152">IF(ISBLANK(K65),"",IF(LEFT(K65,2)="00",CHAR(HEX2DEC(K65)),"Remplacer la fonction CAR par UNICAR (à partir d’Excel 2013)"))</f>
        <v>Á</v>
      </c>
      <c r="M65" s="32" t="str">
        <f ca="1">IF(ISBLANK(K65),"",IF(LEFT(K65)="E","CARACTÈRE À USAGE PRIVÉ-"&amp;K65,VLOOKUP(K65,[1]!Tableau1[[CODE]:[NOM]],2,0)))</f>
        <v>MAJUSCULE LATINE A ACCENT AIGU</v>
      </c>
      <c r="N65" s="29" t="s">
        <v>419</v>
      </c>
      <c r="O65" s="39" t="str">
        <f t="shared" ref="O65" ca="1" si="153">IF(ISBLANK(N65),"",IF(LEFT(N65,2)="00",CHAR(HEX2DEC(N65)),"Remplacer la fonction CAR par UNICAR (à partir d’Excel 2013)"))</f>
        <v>À</v>
      </c>
      <c r="P65" s="32" t="str">
        <f ca="1">IF(ISBLANK(N65),"",IF(LEFT(N65)="E","CARACTÈRE À USAGE PRIVÉ-"&amp;N65,VLOOKUP(N65,[1]!Tableau1[[CODE]:[NOM]],2,0)))</f>
        <v>MAJUSCULE LATINE A ACCENT GRAVE</v>
      </c>
    </row>
    <row r="66" spans="1:16" ht="60" customHeight="1" x14ac:dyDescent="0.3">
      <c r="A66" s="45" t="s">
        <v>361</v>
      </c>
      <c r="B66" s="29" t="s">
        <v>419</v>
      </c>
      <c r="C66" s="39" t="str">
        <f t="shared" ca="1" si="88"/>
        <v>À</v>
      </c>
      <c r="D66" s="32" t="str">
        <f ca="1">IF(ISBLANK(B66),"",IF(LEFT(B66)="E","CARACTÈRE À USAGE PRIVÉ-"&amp;B66,VLOOKUP(B66,[1]!Tableau1[[CODE]:[NOM]],2,0)))</f>
        <v>MAJUSCULE LATINE A ACCENT GRAVE</v>
      </c>
      <c r="E66" s="29" t="s">
        <v>509</v>
      </c>
      <c r="F66" s="39" t="str">
        <f t="shared" ca="1" si="1"/>
        <v>å</v>
      </c>
      <c r="G66" s="32" t="str">
        <f ca="1">IF(ISBLANK(E66),"",IF(LEFT(E66)="E","CARACTÈRE À USAGE PRIVÉ-"&amp;E66,VLOOKUP(E66,[1]!Tableau1[[CODE]:[NOM]],2,0)))</f>
        <v>MINUSCULE LATINE A ROND EN CHEF</v>
      </c>
      <c r="H66" s="29" t="s">
        <v>1121</v>
      </c>
      <c r="I66" s="39" t="str">
        <f t="shared" ca="1" si="2"/>
        <v>Remplacer la fonction CAR par UNICAR (à partir d’Excel 2013)</v>
      </c>
      <c r="J66" s="32" t="str">
        <f ca="1">IF(ISBLANK(H66),"",IF(LEFT(H66)="E","CARACTÈRE À USAGE PRIVÉ-"&amp;H66,VLOOKUP(H66,[1]!Tableau1[[CODE]:[NOM]],2,0)))</f>
        <v>CARACTÈRE À USAGE PRIVÉ-E004</v>
      </c>
      <c r="K66" s="29" t="s">
        <v>1244</v>
      </c>
      <c r="L66" s="39" t="str">
        <f t="shared" ca="1" si="3"/>
        <v>á</v>
      </c>
      <c r="M66" s="32" t="str">
        <f ca="1">IF(ISBLANK(K66),"",IF(LEFT(K66)="E","CARACTÈRE À USAGE PRIVÉ-"&amp;K66,VLOOKUP(K66,[1]!Tableau1[[CODE]:[NOM]],2,0)))</f>
        <v>MINUSCULE LATINE A ACCENT AIGU</v>
      </c>
      <c r="N66" s="29" t="s">
        <v>419</v>
      </c>
      <c r="O66" s="39" t="str">
        <f t="shared" ca="1" si="4"/>
        <v>À</v>
      </c>
      <c r="P66" s="32" t="str">
        <f ca="1">IF(ISBLANK(N66),"",IF(LEFT(N66)="E","CARACTÈRE À USAGE PRIVÉ-"&amp;N66,VLOOKUP(N66,[1]!Tableau1[[CODE]:[NOM]],2,0)))</f>
        <v>MAJUSCULE LATINE A ACCENT GRAVE</v>
      </c>
    </row>
    <row r="67" spans="1:16" ht="60" customHeight="1" x14ac:dyDescent="0.3">
      <c r="A67" s="45" t="s">
        <v>364</v>
      </c>
      <c r="B67" s="29" t="s">
        <v>426</v>
      </c>
      <c r="C67" s="39" t="str">
        <f t="shared" ref="C67" ca="1" si="154">IF(ISBLANK(B67),"",IF(LEFT(B67,2)="00",CHAR(HEX2DEC(B67)),"Remplacer la fonction CAR par UNICAR (à partir d’Excel 2013)"))</f>
        <v>Ù</v>
      </c>
      <c r="D67" s="32" t="str">
        <f ca="1">IF(ISBLANK(B67),"",IF(LEFT(B67)="E","CARACTÈRE À USAGE PRIVÉ-"&amp;B67,VLOOKUP(B67,[1]!Tableau1[[CODE]:[NOM]],2,0)))</f>
        <v>MAJUSCULE LATINE U ACCENT GRAVE</v>
      </c>
      <c r="E67" s="29" t="s">
        <v>514</v>
      </c>
      <c r="F67" s="39" t="str">
        <f t="shared" ref="F67" ca="1" si="155">IF(ISBLANK(E67),"",IF(LEFT(E67,2)="00",CHAR(HEX2DEC(E67)),"Remplacer la fonction CAR par UNICAR (à partir d’Excel 2013)"))</f>
        <v>Remplacer la fonction CAR par UNICAR (à partir d’Excel 2013)</v>
      </c>
      <c r="G67" s="32" t="str">
        <f ca="1">IF(ISBLANK(E67),"",IF(LEFT(E67)="E","CARACTÈRE À USAGE PRIVÉ-"&amp;E67,VLOOKUP(E67,[1]!Tableau1[[CODE]:[NOM]],2,0)))</f>
        <v>MAJUSCULE LATINE U ROND EN CHEF</v>
      </c>
      <c r="H67" s="29" t="s">
        <v>1122</v>
      </c>
      <c r="I67" s="39" t="str">
        <f t="shared" ref="I67" ca="1" si="156">IF(ISBLANK(H67),"",IF(LEFT(H67,2)="00",CHAR(HEX2DEC(H67)),"Remplacer la fonction CAR par UNICAR (à partir d’Excel 2013)"))</f>
        <v>Remplacer la fonction CAR par UNICAR (à partir d’Excel 2013)</v>
      </c>
      <c r="J67" s="32" t="str">
        <f ca="1">IF(ISBLANK(H67),"",IF(LEFT(H67)="E","CARACTÈRE À USAGE PRIVÉ-"&amp;H67,VLOOKUP(H67,[1]!Tableau1[[CODE]:[NOM]],2,0)))</f>
        <v>CARACTÈRE À USAGE PRIVÉ-E005</v>
      </c>
      <c r="K67" s="29" t="s">
        <v>1247</v>
      </c>
      <c r="L67" s="39" t="str">
        <f t="shared" ref="L67" ca="1" si="157">IF(ISBLANK(K67),"",IF(LEFT(K67,2)="00",CHAR(HEX2DEC(K67)),"Remplacer la fonction CAR par UNICAR (à partir d’Excel 2013)"))</f>
        <v>Ú</v>
      </c>
      <c r="M67" s="32" t="str">
        <f ca="1">IF(ISBLANK(K67),"",IF(LEFT(K67)="E","CARACTÈRE À USAGE PRIVÉ-"&amp;K67,VLOOKUP(K67,[1]!Tableau1[[CODE]:[NOM]],2,0)))</f>
        <v>MAJUSCULE LATINE U ACCENT AIGU</v>
      </c>
      <c r="N67" s="29" t="s">
        <v>426</v>
      </c>
      <c r="O67" s="39" t="str">
        <f t="shared" ref="O67" ca="1" si="158">IF(ISBLANK(N67),"",IF(LEFT(N67,2)="00",CHAR(HEX2DEC(N67)),"Remplacer la fonction CAR par UNICAR (à partir d’Excel 2013)"))</f>
        <v>Ù</v>
      </c>
      <c r="P67" s="32" t="str">
        <f ca="1">IF(ISBLANK(N67),"",IF(LEFT(N67)="E","CARACTÈRE À USAGE PRIVÉ-"&amp;N67,VLOOKUP(N67,[1]!Tableau1[[CODE]:[NOM]],2,0)))</f>
        <v>MAJUSCULE LATINE U ACCENT GRAVE</v>
      </c>
    </row>
    <row r="68" spans="1:16" ht="60" customHeight="1" x14ac:dyDescent="0.3">
      <c r="A68" s="45" t="s">
        <v>363</v>
      </c>
      <c r="B68" s="29" t="s">
        <v>426</v>
      </c>
      <c r="C68" s="39" t="str">
        <f t="shared" ca="1" si="88"/>
        <v>Ù</v>
      </c>
      <c r="D68" s="32" t="str">
        <f ca="1">IF(ISBLANK(B68),"",IF(LEFT(B68)="E","CARACTÈRE À USAGE PRIVÉ-"&amp;B68,VLOOKUP(B68,[1]!Tableau1[[CODE]:[NOM]],2,0)))</f>
        <v>MAJUSCULE LATINE U ACCENT GRAVE</v>
      </c>
      <c r="E68" s="29" t="s">
        <v>513</v>
      </c>
      <c r="F68" s="39" t="str">
        <f t="shared" ca="1" si="1"/>
        <v>Remplacer la fonction CAR par UNICAR (à partir d’Excel 2013)</v>
      </c>
      <c r="G68" s="32" t="str">
        <f ca="1">IF(ISBLANK(E68),"",IF(LEFT(E68)="E","CARACTÈRE À USAGE PRIVÉ-"&amp;E68,VLOOKUP(E68,[1]!Tableau1[[CODE]:[NOM]],2,0)))</f>
        <v>MINUSCULE LATINE U ROND EN CHEF</v>
      </c>
      <c r="H68" s="29" t="s">
        <v>1122</v>
      </c>
      <c r="I68" s="39" t="str">
        <f t="shared" ca="1" si="2"/>
        <v>Remplacer la fonction CAR par UNICAR (à partir d’Excel 2013)</v>
      </c>
      <c r="J68" s="32" t="str">
        <f ca="1">IF(ISBLANK(H68),"",IF(LEFT(H68)="E","CARACTÈRE À USAGE PRIVÉ-"&amp;H68,VLOOKUP(H68,[1]!Tableau1[[CODE]:[NOM]],2,0)))</f>
        <v>CARACTÈRE À USAGE PRIVÉ-E005</v>
      </c>
      <c r="K68" s="29" t="s">
        <v>1246</v>
      </c>
      <c r="L68" s="39" t="str">
        <f t="shared" ca="1" si="3"/>
        <v>ú</v>
      </c>
      <c r="M68" s="32" t="str">
        <f ca="1">IF(ISBLANK(K68),"",IF(LEFT(K68)="E","CARACTÈRE À USAGE PRIVÉ-"&amp;K68,VLOOKUP(K68,[1]!Tableau1[[CODE]:[NOM]],2,0)))</f>
        <v>MINUSCULE LATINE U ACCENT AIGU</v>
      </c>
      <c r="N68" s="29" t="s">
        <v>426</v>
      </c>
      <c r="O68" s="39" t="str">
        <f t="shared" ca="1" si="4"/>
        <v>Ù</v>
      </c>
      <c r="P68" s="32" t="str">
        <f ca="1">IF(ISBLANK(N68),"",IF(LEFT(N68)="E","CARACTÈRE À USAGE PRIVÉ-"&amp;N68,VLOOKUP(N68,[1]!Tableau1[[CODE]:[NOM]],2,0)))</f>
        <v>MAJUSCULE LATINE U ACCENT GRAVE</v>
      </c>
    </row>
    <row r="69" spans="1:16" ht="60" customHeight="1" x14ac:dyDescent="0.3">
      <c r="A69" s="45" t="s">
        <v>365</v>
      </c>
      <c r="B69" s="29" t="s">
        <v>507</v>
      </c>
      <c r="C69" s="39" t="str">
        <f t="shared" ca="1" si="88"/>
        <v>³</v>
      </c>
      <c r="D69" s="32" t="str">
        <f ca="1">IF(ISBLANK(B69),"",IF(LEFT(B69)="E","CARACTÈRE À USAGE PRIVÉ-"&amp;B69,VLOOKUP(B69,[1]!Tableau1[[CODE]:[NOM]],2,0)))</f>
        <v>EXPOSANT CHIFFRE TROIS</v>
      </c>
      <c r="E69" s="29" t="s">
        <v>155</v>
      </c>
      <c r="F69" s="39" t="str">
        <f t="shared" ca="1" si="1"/>
        <v>Remplacer la fonction CAR par UNICAR (à partir d’Excel 2013)</v>
      </c>
      <c r="G69" s="32" t="str">
        <f ca="1">IF(ISBLANK(E69),"",IF(LEFT(E69)="E","CARACTÈRE À USAGE PRIVÉ-"&amp;E69,VLOOKUP(E69,[1]!Tableau1[[CODE]:[NOM]],2,0)))</f>
        <v>INDICE CHIFFRE DEUX</v>
      </c>
      <c r="H69" s="29" t="s">
        <v>991</v>
      </c>
      <c r="I69" s="39" t="str">
        <f t="shared" ca="1" si="2"/>
        <v>Remplacer la fonction CAR par UNICAR (à partir d’Excel 2013)</v>
      </c>
      <c r="J69" s="32" t="str">
        <f ca="1">IF(ISBLANK(H69),"",IF(LEFT(H69)="E","CARACTÈRE À USAGE PRIVÉ-"&amp;H69,VLOOKUP(H69,[1]!Tableau1[[CODE]:[NOM]],2,0)))</f>
        <v>DIACRITIQUE DOUBLE ACCENT GRAVE</v>
      </c>
      <c r="K69" s="29" t="s">
        <v>155</v>
      </c>
      <c r="L69" s="39" t="str">
        <f t="shared" ca="1" si="3"/>
        <v>Remplacer la fonction CAR par UNICAR (à partir d’Excel 2013)</v>
      </c>
      <c r="M69" s="32" t="str">
        <f ca="1">IF(ISBLANK(K69),"",IF(LEFT(K69)="E","CARACTÈRE À USAGE PRIVÉ-"&amp;K69,VLOOKUP(K69,[1]!Tableau1[[CODE]:[NOM]],2,0)))</f>
        <v>INDICE CHIFFRE DEUX</v>
      </c>
      <c r="N69" s="29" t="s">
        <v>155</v>
      </c>
      <c r="O69" s="39" t="str">
        <f t="shared" ca="1" si="4"/>
        <v>Remplacer la fonction CAR par UNICAR (à partir d’Excel 2013)</v>
      </c>
      <c r="P69" s="32" t="str">
        <f ca="1">IF(ISBLANK(N69),"",IF(LEFT(N69)="E","CARACTÈRE À USAGE PRIVÉ-"&amp;N69,VLOOKUP(N69,[1]!Tableau1[[CODE]:[NOM]],2,0)))</f>
        <v>INDICE CHIFFRE DEUX</v>
      </c>
    </row>
    <row r="70" spans="1:16" ht="60" customHeight="1" x14ac:dyDescent="0.3">
      <c r="A70" s="45" t="s">
        <v>9</v>
      </c>
      <c r="B70" s="29" t="s">
        <v>506</v>
      </c>
      <c r="C70" s="39" t="str">
        <f t="shared" ca="1" si="88"/>
        <v>¹</v>
      </c>
      <c r="D70" s="32" t="str">
        <f ca="1">IF(ISBLANK(B70),"",IF(LEFT(B70)="E","CARACTÈRE À USAGE PRIVÉ-"&amp;B70,VLOOKUP(B70,[1]!Tableau1[[CODE]:[NOM]],2,0)))</f>
        <v>EXPOSANT CHIFFRE UN</v>
      </c>
      <c r="E70" s="29" t="s">
        <v>273</v>
      </c>
      <c r="F70" s="39" t="str">
        <f t="shared" ref="F70:F79" ca="1" si="159">IF(ISBLANK(E70),"",IF(LEFT(E70,2)="00",CHAR(HEX2DEC(E70)),"Remplacer la fonction CAR par UNICAR (à partir d’Excel 2013)"))</f>
        <v>Remplacer la fonction CAR par UNICAR (à partir d’Excel 2013)</v>
      </c>
      <c r="G70" s="32" t="str">
        <f ca="1">IF(ISBLANK(E70),"",IF(LEFT(E70)="E","CARACTÈRE À USAGE PRIVÉ-"&amp;E70,VLOOKUP(E70,[1]!Tableau1[[CODE]:[NOM]],2,0)))</f>
        <v>INDICE CHIFFRE UN</v>
      </c>
      <c r="H70" s="29" t="s">
        <v>1228</v>
      </c>
      <c r="I70" s="39" t="str">
        <f t="shared" ref="I70:I79" ca="1" si="160">IF(ISBLANK(H70),"",IF(LEFT(H70,2)="00",CHAR(HEX2DEC(H70)),"Remplacer la fonction CAR par UNICAR (à partir d’Excel 2013)"))</f>
        <v>Remplacer la fonction CAR par UNICAR (à partir d’Excel 2013)</v>
      </c>
      <c r="J70" s="32" t="str">
        <f ca="1">IF(ISBLANK(H70),"",IF(LEFT(H70)="E","CARACTÈRE À USAGE PRIVÉ-"&amp;H70,VLOOKUP(H70,[1]!Tableau1[[CODE]:[NOM]],2,0)))</f>
        <v>DOUBLE FLÈCHE SUD-OUEST</v>
      </c>
      <c r="K70" s="29" t="s">
        <v>675</v>
      </c>
      <c r="L70" s="39" t="str">
        <f t="shared" ref="L70:L79" ca="1" si="161">IF(ISBLANK(K70),"",IF(LEFT(K70,2)="00",CHAR(HEX2DEC(K70)),"Remplacer la fonction CAR par UNICAR (à partir d’Excel 2013)"))</f>
        <v>Remplacer la fonction CAR par UNICAR (à partir d’Excel 2013)</v>
      </c>
      <c r="M70" s="32" t="str">
        <f ca="1">IF(ISBLANK(K70),"",IF(LEFT(K70)="E","CARACTÈRE À USAGE PRIVÉ-"&amp;K70,VLOOKUP(K70,[1]!Tableau1[[CODE]:[NOM]],2,0)))</f>
        <v>NUMÉRATEUR FRACTIONNAIRE UN</v>
      </c>
      <c r="N70" s="29" t="s">
        <v>677</v>
      </c>
      <c r="O70" s="39" t="str">
        <f t="shared" ref="O70:O79" ca="1" si="162">IF(ISBLANK(N70),"",IF(LEFT(N70,2)="00",CHAR(HEX2DEC(N70)),"Remplacer la fonction CAR par UNICAR (à partir d’Excel 2013)"))</f>
        <v>Remplacer la fonction CAR par UNICAR (à partir d’Excel 2013)</v>
      </c>
      <c r="P70" s="32" t="str">
        <f ca="1">IF(ISBLANK(N70),"",IF(LEFT(N70)="E","CARACTÈRE À USAGE PRIVÉ-"&amp;N70,VLOOKUP(N70,[1]!Tableau1[[CODE]:[NOM]],2,0)))</f>
        <v>FLÈCHE SUD-OUEST</v>
      </c>
    </row>
    <row r="71" spans="1:16" ht="60" customHeight="1" x14ac:dyDescent="0.3">
      <c r="A71" s="45" t="s">
        <v>11</v>
      </c>
      <c r="B71" s="29" t="s">
        <v>464</v>
      </c>
      <c r="C71" s="39" t="str">
        <f t="shared" ca="1" si="88"/>
        <v>²</v>
      </c>
      <c r="D71" s="32" t="str">
        <f ca="1">IF(ISBLANK(B71),"",IF(LEFT(B71)="E","CARACTÈRE À USAGE PRIVÉ-"&amp;B71,VLOOKUP(B71,[1]!Tableau1[[CODE]:[NOM]],2,0)))</f>
        <v>EXPOSANT CHIFFRE DEUX</v>
      </c>
      <c r="E71" s="29" t="s">
        <v>155</v>
      </c>
      <c r="F71" s="39" t="str">
        <f t="shared" ca="1" si="159"/>
        <v>Remplacer la fonction CAR par UNICAR (à partir d’Excel 2013)</v>
      </c>
      <c r="G71" s="32" t="str">
        <f ca="1">IF(ISBLANK(E71),"",IF(LEFT(E71)="E","CARACTÈRE À USAGE PRIVÉ-"&amp;E71,VLOOKUP(E71,[1]!Tableau1[[CODE]:[NOM]],2,0)))</f>
        <v>INDICE CHIFFRE DEUX</v>
      </c>
      <c r="H71" s="29" t="s">
        <v>1219</v>
      </c>
      <c r="I71" s="39" t="str">
        <f t="shared" ca="1" si="160"/>
        <v>Remplacer la fonction CAR par UNICAR (à partir d’Excel 2013)</v>
      </c>
      <c r="J71" s="32" t="str">
        <f ca="1">IF(ISBLANK(H71),"",IF(LEFT(H71)="E","CARACTÈRE À USAGE PRIVÉ-"&amp;H71,VLOOKUP(H71,[1]!Tableau1[[CODE]:[NOM]],2,0)))</f>
        <v>DOUBLE FLÈCHE VERS LE BAS</v>
      </c>
      <c r="K71" s="29" t="s">
        <v>652</v>
      </c>
      <c r="L71" s="39" t="str">
        <f t="shared" ca="1" si="161"/>
        <v>½</v>
      </c>
      <c r="M71" s="32" t="str">
        <f ca="1">IF(ISBLANK(K71),"",IF(LEFT(K71)="E","CARACTÈRE À USAGE PRIVÉ-"&amp;K71,VLOOKUP(K71,[1]!Tableau1[[CODE]:[NOM]],2,0)))</f>
        <v>FRACTION ORDINAIRE UN DEMI</v>
      </c>
      <c r="N71" s="29" t="s">
        <v>678</v>
      </c>
      <c r="O71" s="39" t="str">
        <f t="shared" ca="1" si="162"/>
        <v>Remplacer la fonction CAR par UNICAR (à partir d’Excel 2013)</v>
      </c>
      <c r="P71" s="32" t="str">
        <f ca="1">IF(ISBLANK(N71),"",IF(LEFT(N71)="E","CARACTÈRE À USAGE PRIVÉ-"&amp;N71,VLOOKUP(N71,[1]!Tableau1[[CODE]:[NOM]],2,0)))</f>
        <v>FLÈCHE VERS LE BAS</v>
      </c>
    </row>
    <row r="72" spans="1:16" ht="60" customHeight="1" x14ac:dyDescent="0.3">
      <c r="A72" s="45" t="s">
        <v>13</v>
      </c>
      <c r="B72" s="29" t="s">
        <v>507</v>
      </c>
      <c r="C72" s="39" t="str">
        <f t="shared" ca="1" si="88"/>
        <v>³</v>
      </c>
      <c r="D72" s="32" t="str">
        <f ca="1">IF(ISBLANK(B72),"",IF(LEFT(B72)="E","CARACTÈRE À USAGE PRIVÉ-"&amp;B72,VLOOKUP(B72,[1]!Tableau1[[CODE]:[NOM]],2,0)))</f>
        <v>EXPOSANT CHIFFRE TROIS</v>
      </c>
      <c r="E72" s="29" t="s">
        <v>272</v>
      </c>
      <c r="F72" s="39" t="str">
        <f t="shared" ca="1" si="159"/>
        <v>Remplacer la fonction CAR par UNICAR (à partir d’Excel 2013)</v>
      </c>
      <c r="G72" s="32" t="str">
        <f ca="1">IF(ISBLANK(E72),"",IF(LEFT(E72)="E","CARACTÈRE À USAGE PRIVÉ-"&amp;E72,VLOOKUP(E72,[1]!Tableau1[[CODE]:[NOM]],2,0)))</f>
        <v>INDICE CHIFFRE TROIS</v>
      </c>
      <c r="H72" s="29" t="s">
        <v>1220</v>
      </c>
      <c r="I72" s="39" t="str">
        <f t="shared" ca="1" si="160"/>
        <v>Remplacer la fonction CAR par UNICAR (à partir d’Excel 2013)</v>
      </c>
      <c r="J72" s="32" t="str">
        <f ca="1">IF(ISBLANK(H72),"",IF(LEFT(H72)="E","CARACTÈRE À USAGE PRIVÉ-"&amp;H72,VLOOKUP(H72,[1]!Tableau1[[CODE]:[NOM]],2,0)))</f>
        <v>DOUBLE FLÈCHE SUD-EST</v>
      </c>
      <c r="K72" s="29" t="s">
        <v>656</v>
      </c>
      <c r="L72" s="39" t="str">
        <f t="shared" ca="1" si="161"/>
        <v>Remplacer la fonction CAR par UNICAR (à partir d’Excel 2013)</v>
      </c>
      <c r="M72" s="32" t="str">
        <f ca="1">IF(ISBLANK(K72),"",IF(LEFT(K72)="E","CARACTÈRE À USAGE PRIVÉ-"&amp;K72,VLOOKUP(K72,[1]!Tableau1[[CODE]:[NOM]],2,0)))</f>
        <v>FRACTION ORDINAIRE UN TIERS</v>
      </c>
      <c r="N72" s="29" t="s">
        <v>679</v>
      </c>
      <c r="O72" s="39" t="str">
        <f t="shared" ca="1" si="162"/>
        <v>Remplacer la fonction CAR par UNICAR (à partir d’Excel 2013)</v>
      </c>
      <c r="P72" s="32" t="str">
        <f ca="1">IF(ISBLANK(N72),"",IF(LEFT(N72)="E","CARACTÈRE À USAGE PRIVÉ-"&amp;N72,VLOOKUP(N72,[1]!Tableau1[[CODE]:[NOM]],2,0)))</f>
        <v>FLÈCHE SUD-EST</v>
      </c>
    </row>
    <row r="73" spans="1:16" ht="60" customHeight="1" x14ac:dyDescent="0.3">
      <c r="A73" s="45" t="s">
        <v>34</v>
      </c>
      <c r="B73" s="29" t="s">
        <v>260</v>
      </c>
      <c r="C73" s="39" t="str">
        <f t="shared" ca="1" si="88"/>
        <v>Remplacer la fonction CAR par UNICAR (à partir d’Excel 2013)</v>
      </c>
      <c r="D73" s="32" t="str">
        <f ca="1">IF(ISBLANK(B73),"",IF(LEFT(B73)="E","CARACTÈRE À USAGE PRIVÉ-"&amp;B73,VLOOKUP(B73,[1]!Tableau1[[CODE]:[NOM]],2,0)))</f>
        <v>EXPOSANT CHIFFRE QUATRE</v>
      </c>
      <c r="E73" s="29" t="s">
        <v>270</v>
      </c>
      <c r="F73" s="39" t="str">
        <f t="shared" ca="1" si="159"/>
        <v>Remplacer la fonction CAR par UNICAR (à partir d’Excel 2013)</v>
      </c>
      <c r="G73" s="32" t="str">
        <f ca="1">IF(ISBLANK(E73),"",IF(LEFT(E73)="E","CARACTÈRE À USAGE PRIVÉ-"&amp;E73,VLOOKUP(E73,[1]!Tableau1[[CODE]:[NOM]],2,0)))</f>
        <v>INDICE CHIFFRE QUATRE</v>
      </c>
      <c r="H73" s="29" t="s">
        <v>1221</v>
      </c>
      <c r="I73" s="39" t="str">
        <f t="shared" ca="1" si="160"/>
        <v>Remplacer la fonction CAR par UNICAR (à partir d’Excel 2013)</v>
      </c>
      <c r="J73" s="32" t="str">
        <f ca="1">IF(ISBLANK(H73),"",IF(LEFT(H73)="E","CARACTÈRE À USAGE PRIVÉ-"&amp;H73,VLOOKUP(H73,[1]!Tableau1[[CODE]:[NOM]],2,0)))</f>
        <v>DOUBLE FLÈCHE VERS LA GAUCHE</v>
      </c>
      <c r="K73" s="29" t="s">
        <v>650</v>
      </c>
      <c r="L73" s="39" t="str">
        <f t="shared" ca="1" si="161"/>
        <v>¼</v>
      </c>
      <c r="M73" s="32" t="str">
        <f ca="1">IF(ISBLANK(K73),"",IF(LEFT(K73)="E","CARACTÈRE À USAGE PRIVÉ-"&amp;K73,VLOOKUP(K73,[1]!Tableau1[[CODE]:[NOM]],2,0)))</f>
        <v>FRACTION ORDINAIRE UN QUART</v>
      </c>
      <c r="N73" s="29" t="s">
        <v>676</v>
      </c>
      <c r="O73" s="39" t="str">
        <f t="shared" ca="1" si="162"/>
        <v>Remplacer la fonction CAR par UNICAR (à partir d’Excel 2013)</v>
      </c>
      <c r="P73" s="32" t="str">
        <f ca="1">IF(ISBLANK(N73),"",IF(LEFT(N73)="E","CARACTÈRE À USAGE PRIVÉ-"&amp;N73,VLOOKUP(N73,[1]!Tableau1[[CODE]:[NOM]],2,0)))</f>
        <v>FLÈCHE VERS LA GAUCHE</v>
      </c>
    </row>
    <row r="74" spans="1:16" ht="60" customHeight="1" x14ac:dyDescent="0.3">
      <c r="A74" s="45" t="s">
        <v>37</v>
      </c>
      <c r="B74" s="29" t="s">
        <v>262</v>
      </c>
      <c r="C74" s="39" t="str">
        <f t="shared" ca="1" si="88"/>
        <v>Remplacer la fonction CAR par UNICAR (à partir d’Excel 2013)</v>
      </c>
      <c r="D74" s="32" t="str">
        <f ca="1">IF(ISBLANK(B74),"",IF(LEFT(B74)="E","CARACTÈRE À USAGE PRIVÉ-"&amp;B74,VLOOKUP(B74,[1]!Tableau1[[CODE]:[NOM]],2,0)))</f>
        <v>EXPOSANT CHIFFRE CINQ</v>
      </c>
      <c r="E74" s="29" t="s">
        <v>271</v>
      </c>
      <c r="F74" s="39" t="str">
        <f t="shared" ca="1" si="159"/>
        <v>Remplacer la fonction CAR par UNICAR (à partir d’Excel 2013)</v>
      </c>
      <c r="G74" s="32" t="str">
        <f ca="1">IF(ISBLANK(E74),"",IF(LEFT(E74)="E","CARACTÈRE À USAGE PRIVÉ-"&amp;E74,VLOOKUP(E74,[1]!Tableau1[[CODE]:[NOM]],2,0)))</f>
        <v>INDICE CHIFFRE CINQ</v>
      </c>
      <c r="H74" s="29" t="s">
        <v>1222</v>
      </c>
      <c r="I74" s="39" t="str">
        <f t="shared" ca="1" si="160"/>
        <v>Remplacer la fonction CAR par UNICAR (à partir d’Excel 2013)</v>
      </c>
      <c r="J74" s="32" t="str">
        <f ca="1">IF(ISBLANK(H74),"",IF(LEFT(H74)="E","CARACTÈRE À USAGE PRIVÉ-"&amp;H74,VLOOKUP(H74,[1]!Tableau1[[CODE]:[NOM]],2,0)))</f>
        <v>DOUBLE FLÈCHE BILATÉRALE</v>
      </c>
      <c r="K74" s="29" t="s">
        <v>658</v>
      </c>
      <c r="L74" s="39" t="str">
        <f t="shared" ca="1" si="161"/>
        <v>Remplacer la fonction CAR par UNICAR (à partir d’Excel 2013)</v>
      </c>
      <c r="M74" s="32" t="str">
        <f ca="1">IF(ISBLANK(K74),"",IF(LEFT(K74)="E","CARACTÈRE À USAGE PRIVÉ-"&amp;K74,VLOOKUP(K74,[1]!Tableau1[[CODE]:[NOM]],2,0)))</f>
        <v>FRACTION ORDINAIRE UN CINQUIÈME</v>
      </c>
      <c r="N74" s="29" t="s">
        <v>680</v>
      </c>
      <c r="O74" s="39" t="str">
        <f t="shared" ca="1" si="162"/>
        <v>Remplacer la fonction CAR par UNICAR (à partir d’Excel 2013)</v>
      </c>
      <c r="P74" s="32" t="str">
        <f ca="1">IF(ISBLANK(N74),"",IF(LEFT(N74)="E","CARACTÈRE À USAGE PRIVÉ-"&amp;N74,VLOOKUP(N74,[1]!Tableau1[[CODE]:[NOM]],2,0)))</f>
        <v>FLÈCHE BILATÉRALE</v>
      </c>
    </row>
    <row r="75" spans="1:16" ht="60" customHeight="1" x14ac:dyDescent="0.3">
      <c r="A75" s="45" t="s">
        <v>14</v>
      </c>
      <c r="B75" s="29" t="s">
        <v>258</v>
      </c>
      <c r="C75" s="39" t="str">
        <f t="shared" ca="1" si="88"/>
        <v>Remplacer la fonction CAR par UNICAR (à partir d’Excel 2013)</v>
      </c>
      <c r="D75" s="32" t="str">
        <f ca="1">IF(ISBLANK(B75),"",IF(LEFT(B75)="E","CARACTÈRE À USAGE PRIVÉ-"&amp;B75,VLOOKUP(B75,[1]!Tableau1[[CODE]:[NOM]],2,0)))</f>
        <v>EXPOSANT CHIFFRE SIX</v>
      </c>
      <c r="E75" s="29" t="s">
        <v>268</v>
      </c>
      <c r="F75" s="39" t="str">
        <f t="shared" ca="1" si="159"/>
        <v>Remplacer la fonction CAR par UNICAR (à partir d’Excel 2013)</v>
      </c>
      <c r="G75" s="32" t="str">
        <f ca="1">IF(ISBLANK(E75),"",IF(LEFT(E75)="E","CARACTÈRE À USAGE PRIVÉ-"&amp;E75,VLOOKUP(E75,[1]!Tableau1[[CODE]:[NOM]],2,0)))</f>
        <v>INDICE CHIFFRE SIX</v>
      </c>
      <c r="H75" s="29" t="s">
        <v>1223</v>
      </c>
      <c r="I75" s="39" t="str">
        <f t="shared" ca="1" si="160"/>
        <v>Remplacer la fonction CAR par UNICAR (à partir d’Excel 2013)</v>
      </c>
      <c r="J75" s="32" t="str">
        <f ca="1">IF(ISBLANK(H75),"",IF(LEFT(H75)="E","CARACTÈRE À USAGE PRIVÉ-"&amp;H75,VLOOKUP(H75,[1]!Tableau1[[CODE]:[NOM]],2,0)))</f>
        <v>DOUBLE FLÈCHE VERS LA DROITE</v>
      </c>
      <c r="K75" s="29" t="s">
        <v>662</v>
      </c>
      <c r="L75" s="39" t="str">
        <f t="shared" ca="1" si="161"/>
        <v>Remplacer la fonction CAR par UNICAR (à partir d’Excel 2013)</v>
      </c>
      <c r="M75" s="32" t="str">
        <f ca="1">IF(ISBLANK(K75),"",IF(LEFT(K75)="E","CARACTÈRE À USAGE PRIVÉ-"&amp;K75,VLOOKUP(K75,[1]!Tableau1[[CODE]:[NOM]],2,0)))</f>
        <v>FRACTION ORDINAIRE UN SIXIÈME</v>
      </c>
      <c r="N75" s="29" t="s">
        <v>681</v>
      </c>
      <c r="O75" s="39" t="str">
        <f t="shared" ca="1" si="162"/>
        <v>Remplacer la fonction CAR par UNICAR (à partir d’Excel 2013)</v>
      </c>
      <c r="P75" s="32" t="str">
        <f ca="1">IF(ISBLANK(N75),"",IF(LEFT(N75)="E","CARACTÈRE À USAGE PRIVÉ-"&amp;N75,VLOOKUP(N75,[1]!Tableau1[[CODE]:[NOM]],2,0)))</f>
        <v>FLÈCHE VERS LA DROITE</v>
      </c>
    </row>
    <row r="76" spans="1:16" ht="60" customHeight="1" x14ac:dyDescent="0.3">
      <c r="A76" s="45" t="s">
        <v>15</v>
      </c>
      <c r="B76" s="29" t="s">
        <v>259</v>
      </c>
      <c r="C76" s="39" t="str">
        <f t="shared" ca="1" si="88"/>
        <v>Remplacer la fonction CAR par UNICAR (à partir d’Excel 2013)</v>
      </c>
      <c r="D76" s="32" t="str">
        <f ca="1">IF(ISBLANK(B76),"",IF(LEFT(B76)="E","CARACTÈRE À USAGE PRIVÉ-"&amp;B76,VLOOKUP(B76,[1]!Tableau1[[CODE]:[NOM]],2,0)))</f>
        <v>EXPOSANT CHIFFRE SEPT</v>
      </c>
      <c r="E76" s="29" t="s">
        <v>269</v>
      </c>
      <c r="F76" s="39" t="str">
        <f t="shared" ca="1" si="159"/>
        <v>Remplacer la fonction CAR par UNICAR (à partir d’Excel 2013)</v>
      </c>
      <c r="G76" s="32" t="str">
        <f ca="1">IF(ISBLANK(E76),"",IF(LEFT(E76)="E","CARACTÈRE À USAGE PRIVÉ-"&amp;E76,VLOOKUP(E76,[1]!Tableau1[[CODE]:[NOM]],2,0)))</f>
        <v>INDICE CHIFFRE SEPT</v>
      </c>
      <c r="H76" s="29" t="s">
        <v>1224</v>
      </c>
      <c r="I76" s="39" t="str">
        <f t="shared" ca="1" si="160"/>
        <v>Remplacer la fonction CAR par UNICAR (à partir d’Excel 2013)</v>
      </c>
      <c r="J76" s="32" t="str">
        <f ca="1">IF(ISBLANK(H76),"",IF(LEFT(H76)="E","CARACTÈRE À USAGE PRIVÉ-"&amp;H76,VLOOKUP(H76,[1]!Tableau1[[CODE]:[NOM]],2,0)))</f>
        <v>DOUBLE FLÈCHE NORD-OUEST</v>
      </c>
      <c r="K76" s="29" t="s">
        <v>653</v>
      </c>
      <c r="L76" s="39" t="str">
        <f t="shared" ca="1" si="161"/>
        <v>Remplacer la fonction CAR par UNICAR (à partir d’Excel 2013)</v>
      </c>
      <c r="M76" s="32" t="str">
        <f ca="1">IF(ISBLANK(K76),"",IF(LEFT(K76)="E","CARACTÈRE À USAGE PRIVÉ-"&amp;K76,VLOOKUP(K76,[1]!Tableau1[[CODE]:[NOM]],2,0)))</f>
        <v>FRACTION ORDINAIRE UN SEPTIÈME</v>
      </c>
      <c r="N76" s="29" t="s">
        <v>682</v>
      </c>
      <c r="O76" s="39" t="str">
        <f t="shared" ca="1" si="162"/>
        <v>Remplacer la fonction CAR par UNICAR (à partir d’Excel 2013)</v>
      </c>
      <c r="P76" s="32" t="str">
        <f ca="1">IF(ISBLANK(N76),"",IF(LEFT(N76)="E","CARACTÈRE À USAGE PRIVÉ-"&amp;N76,VLOOKUP(N76,[1]!Tableau1[[CODE]:[NOM]],2,0)))</f>
        <v>FLÈCHE NORD-OUEST</v>
      </c>
    </row>
    <row r="77" spans="1:16" ht="60" customHeight="1" x14ac:dyDescent="0.3">
      <c r="A77" s="45" t="s">
        <v>47</v>
      </c>
      <c r="B77" s="29" t="s">
        <v>253</v>
      </c>
      <c r="C77" s="39" t="str">
        <f t="shared" ca="1" si="88"/>
        <v>Remplacer la fonction CAR par UNICAR (à partir d’Excel 2013)</v>
      </c>
      <c r="D77" s="32" t="str">
        <f ca="1">IF(ISBLANK(B77),"",IF(LEFT(B77)="E","CARACTÈRE À USAGE PRIVÉ-"&amp;B77,VLOOKUP(B77,[1]!Tableau1[[CODE]:[NOM]],2,0)))</f>
        <v>EXPOSANT CHIFFRE HUIT</v>
      </c>
      <c r="E77" s="29" t="s">
        <v>265</v>
      </c>
      <c r="F77" s="39" t="str">
        <f t="shared" ca="1" si="159"/>
        <v>Remplacer la fonction CAR par UNICAR (à partir d’Excel 2013)</v>
      </c>
      <c r="G77" s="32" t="str">
        <f ca="1">IF(ISBLANK(E77),"",IF(LEFT(E77)="E","CARACTÈRE À USAGE PRIVÉ-"&amp;E77,VLOOKUP(E77,[1]!Tableau1[[CODE]:[NOM]],2,0)))</f>
        <v>INDICE CHIFFRE HUIT</v>
      </c>
      <c r="H77" s="29" t="s">
        <v>1225</v>
      </c>
      <c r="I77" s="39" t="str">
        <f t="shared" ca="1" si="160"/>
        <v>Remplacer la fonction CAR par UNICAR (à partir d’Excel 2013)</v>
      </c>
      <c r="J77" s="32" t="str">
        <f ca="1">IF(ISBLANK(H77),"",IF(LEFT(H77)="E","CARACTÈRE À USAGE PRIVÉ-"&amp;H77,VLOOKUP(H77,[1]!Tableau1[[CODE]:[NOM]],2,0)))</f>
        <v>DOUBLE FLÈCHE VERS LE HAUT</v>
      </c>
      <c r="K77" s="29" t="s">
        <v>664</v>
      </c>
      <c r="L77" s="39" t="str">
        <f t="shared" ca="1" si="161"/>
        <v>Remplacer la fonction CAR par UNICAR (à partir d’Excel 2013)</v>
      </c>
      <c r="M77" s="32" t="str">
        <f ca="1">IF(ISBLANK(K77),"",IF(LEFT(K77)="E","CARACTÈRE À USAGE PRIVÉ-"&amp;K77,VLOOKUP(K77,[1]!Tableau1[[CODE]:[NOM]],2,0)))</f>
        <v>FRACTION ORDINAIRE UN HUITIÈME</v>
      </c>
      <c r="N77" s="29" t="s">
        <v>683</v>
      </c>
      <c r="O77" s="39" t="str">
        <f t="shared" ca="1" si="162"/>
        <v>Remplacer la fonction CAR par UNICAR (à partir d’Excel 2013)</v>
      </c>
      <c r="P77" s="32" t="str">
        <f ca="1">IF(ISBLANK(N77),"",IF(LEFT(N77)="E","CARACTÈRE À USAGE PRIVÉ-"&amp;N77,VLOOKUP(N77,[1]!Tableau1[[CODE]:[NOM]],2,0)))</f>
        <v>FLÈCHE VERS LE HAUT</v>
      </c>
    </row>
    <row r="78" spans="1:16" ht="60" customHeight="1" x14ac:dyDescent="0.3">
      <c r="A78" s="45" t="s">
        <v>51</v>
      </c>
      <c r="B78" s="29" t="s">
        <v>255</v>
      </c>
      <c r="C78" s="39" t="str">
        <f t="shared" ca="1" si="88"/>
        <v>Remplacer la fonction CAR par UNICAR (à partir d’Excel 2013)</v>
      </c>
      <c r="D78" s="32" t="str">
        <f ca="1">IF(ISBLANK(B78),"",IF(LEFT(B78)="E","CARACTÈRE À USAGE PRIVÉ-"&amp;B78,VLOOKUP(B78,[1]!Tableau1[[CODE]:[NOM]],2,0)))</f>
        <v>EXPOSANT CHIFFRE NEUF</v>
      </c>
      <c r="E78" s="29" t="s">
        <v>266</v>
      </c>
      <c r="F78" s="39" t="str">
        <f t="shared" ca="1" si="159"/>
        <v>Remplacer la fonction CAR par UNICAR (à partir d’Excel 2013)</v>
      </c>
      <c r="G78" s="32" t="str">
        <f ca="1">IF(ISBLANK(E78),"",IF(LEFT(E78)="E","CARACTÈRE À USAGE PRIVÉ-"&amp;E78,VLOOKUP(E78,[1]!Tableau1[[CODE]:[NOM]],2,0)))</f>
        <v>INDICE CHIFFRE NEUF</v>
      </c>
      <c r="H78" s="29" t="s">
        <v>1226</v>
      </c>
      <c r="I78" s="39" t="str">
        <f t="shared" ca="1" si="160"/>
        <v>Remplacer la fonction CAR par UNICAR (à partir d’Excel 2013)</v>
      </c>
      <c r="J78" s="32" t="str">
        <f ca="1">IF(ISBLANK(H78),"",IF(LEFT(H78)="E","CARACTÈRE À USAGE PRIVÉ-"&amp;H78,VLOOKUP(H78,[1]!Tableau1[[CODE]:[NOM]],2,0)))</f>
        <v>DOUBLE FLÈCHE NORD-EST</v>
      </c>
      <c r="K78" s="29" t="s">
        <v>654</v>
      </c>
      <c r="L78" s="39" t="str">
        <f t="shared" ca="1" si="161"/>
        <v>Remplacer la fonction CAR par UNICAR (à partir d’Excel 2013)</v>
      </c>
      <c r="M78" s="32" t="str">
        <f ca="1">IF(ISBLANK(K78),"",IF(LEFT(K78)="E","CARACTÈRE À USAGE PRIVÉ-"&amp;K78,VLOOKUP(K78,[1]!Tableau1[[CODE]:[NOM]],2,0)))</f>
        <v>FRACTION ORDINAIRE UN NEUVIÈME</v>
      </c>
      <c r="N78" s="29" t="s">
        <v>684</v>
      </c>
      <c r="O78" s="39" t="str">
        <f t="shared" ca="1" si="162"/>
        <v>Remplacer la fonction CAR par UNICAR (à partir d’Excel 2013)</v>
      </c>
      <c r="P78" s="32" t="str">
        <f ca="1">IF(ISBLANK(N78),"",IF(LEFT(N78)="E","CARACTÈRE À USAGE PRIVÉ-"&amp;N78,VLOOKUP(N78,[1]!Tableau1[[CODE]:[NOM]],2,0)))</f>
        <v>FLÈCHE NORD-EST</v>
      </c>
    </row>
    <row r="79" spans="1:16" ht="60" customHeight="1" x14ac:dyDescent="0.3">
      <c r="A79" s="45" t="s">
        <v>7</v>
      </c>
      <c r="B79" s="29" t="s">
        <v>256</v>
      </c>
      <c r="C79" s="39" t="str">
        <f t="shared" ca="1" si="88"/>
        <v>Remplacer la fonction CAR par UNICAR (à partir d’Excel 2013)</v>
      </c>
      <c r="D79" s="32" t="str">
        <f ca="1">IF(ISBLANK(B79),"",IF(LEFT(B79)="E","CARACTÈRE À USAGE PRIVÉ-"&amp;B79,VLOOKUP(B79,[1]!Tableau1[[CODE]:[NOM]],2,0)))</f>
        <v>EXPOSANT CHIFFRE ZÉRO</v>
      </c>
      <c r="E79" s="29" t="s">
        <v>267</v>
      </c>
      <c r="F79" s="39" t="str">
        <f t="shared" ca="1" si="159"/>
        <v>Remplacer la fonction CAR par UNICAR (à partir d’Excel 2013)</v>
      </c>
      <c r="G79" s="32" t="str">
        <f ca="1">IF(ISBLANK(E79),"",IF(LEFT(E79)="E","CARACTÈRE À USAGE PRIVÉ-"&amp;E79,VLOOKUP(E79,[1]!Tableau1[[CODE]:[NOM]],2,0)))</f>
        <v>INDICE CHIFFRE ZÉRO</v>
      </c>
      <c r="H79" s="29" t="s">
        <v>1227</v>
      </c>
      <c r="I79" s="39" t="str">
        <f t="shared" ca="1" si="160"/>
        <v>Remplacer la fonction CAR par UNICAR (à partir d’Excel 2013)</v>
      </c>
      <c r="J79" s="32" t="str">
        <f ca="1">IF(ISBLANK(H79),"",IF(LEFT(H79)="E","CARACTÈRE À USAGE PRIVÉ-"&amp;H79,VLOOKUP(H79,[1]!Tableau1[[CODE]:[NOM]],2,0)))</f>
        <v>DOUBLE FLÈCHE HAUT-BAS</v>
      </c>
      <c r="K79" s="29" t="s">
        <v>655</v>
      </c>
      <c r="L79" s="39" t="str">
        <f t="shared" ca="1" si="161"/>
        <v>Remplacer la fonction CAR par UNICAR (à partir d’Excel 2013)</v>
      </c>
      <c r="M79" s="32" t="str">
        <f ca="1">IF(ISBLANK(K79),"",IF(LEFT(K79)="E","CARACTÈRE À USAGE PRIVÉ-"&amp;K79,VLOOKUP(K79,[1]!Tableau1[[CODE]:[NOM]],2,0)))</f>
        <v>FRACTION ORDINAIRE UN DIXIÈME</v>
      </c>
      <c r="N79" s="29" t="s">
        <v>685</v>
      </c>
      <c r="O79" s="39" t="str">
        <f t="shared" ca="1" si="162"/>
        <v>Remplacer la fonction CAR par UNICAR (à partir d’Excel 2013)</v>
      </c>
      <c r="P79" s="32" t="str">
        <f ca="1">IF(ISBLANK(N79),"",IF(LEFT(N79)="E","CARACTÈRE À USAGE PRIVÉ-"&amp;N79,VLOOKUP(N79,[1]!Tableau1[[CODE]:[NOM]],2,0)))</f>
        <v>FLÈCHE VERS LE HAUT ET LE BAS</v>
      </c>
    </row>
    <row r="80" spans="1:16" ht="60" customHeight="1" x14ac:dyDescent="0.3">
      <c r="A80" s="45" t="s">
        <v>366</v>
      </c>
      <c r="B80" s="29" t="s">
        <v>416</v>
      </c>
      <c r="C80" s="39" t="str">
        <f t="shared" ref="C80:C101" ca="1" si="163">IF(ISBLANK(B80),"",IF(LEFT(B80,2)="00",CHAR(HEX2DEC(B80)),"Remplacer la fonction CAR par UNICAR (à partir d’Excel 2013)"))</f>
        <v>~</v>
      </c>
      <c r="D80" s="32" t="str">
        <f ca="1">IF(ISBLANK(B80),"",IF(LEFT(B80)="E","CARACTÈRE À USAGE PRIVÉ-"&amp;B80,VLOOKUP(B80,[1]!Tableau1[[CODE]:[NOM]],2,0)))</f>
        <v>TILDE</v>
      </c>
      <c r="E80" s="29" t="s">
        <v>1218</v>
      </c>
      <c r="F80" s="39" t="str">
        <f t="shared" ref="F80:F120" ca="1" si="164">IF(ISBLANK(E80),"",IF(LEFT(E80,2)="00",CHAR(HEX2DEC(E80)),"Remplacer la fonction CAR par UNICAR (à partir d’Excel 2013)"))</f>
        <v>Remplacer la fonction CAR par UNICAR (à partir d’Excel 2013)</v>
      </c>
      <c r="G80" s="32" t="str">
        <f ca="1">IF(ISBLANK(E80),"",IF(LEFT(E80)="E","CARACTÈRE À USAGE PRIVÉ-"&amp;E80,VLOOKUP(E80,[1]!Tableau1[[CODE]:[NOM]],2,0)))</f>
        <v>PERLUÈTE TOURNÉE</v>
      </c>
      <c r="H80" s="29" t="s">
        <v>1117</v>
      </c>
      <c r="I80" s="39" t="str">
        <f t="shared" ref="I80:I120" ca="1" si="165">IF(ISBLANK(H80),"",IF(LEFT(H80,2)="00",CHAR(HEX2DEC(H80)),"Remplacer la fonction CAR par UNICAR (à partir d’Excel 2013)"))</f>
        <v>Remplacer la fonction CAR par UNICAR (à partir d’Excel 2013)</v>
      </c>
      <c r="J80" s="32" t="str">
        <f ca="1">IF(ISBLANK(H80),"",IF(LEFT(H80)="E","CARACTÈRE À USAGE PRIVÉ-"&amp;H80,VLOOKUP(H80,[1]!Tableau1[[CODE]:[NOM]],2,0)))</f>
        <v>CARACTÈRE À USAGE PRIVÉ-E000</v>
      </c>
      <c r="K80" s="29" t="s">
        <v>994</v>
      </c>
      <c r="L80" s="39" t="str">
        <f t="shared" ref="L80:L120" ca="1" si="166">IF(ISBLANK(K80),"",IF(LEFT(K80,2)="00",CHAR(HEX2DEC(K80)),"Remplacer la fonction CAR par UNICAR (à partir d’Excel 2013)"))</f>
        <v>Remplacer la fonction CAR par UNICAR (à partir d’Excel 2013)</v>
      </c>
      <c r="M80" s="32" t="str">
        <f ca="1">IF(ISBLANK(K80),"",IF(LEFT(K80)="E","CARACTÈRE À USAGE PRIVÉ-"&amp;K80,VLOOKUP(K80,[1]!Tableau1[[CODE]:[NOM]],2,0)))</f>
        <v>INFINI</v>
      </c>
      <c r="N80" s="29" t="s">
        <v>994</v>
      </c>
      <c r="O80" s="39" t="str">
        <f t="shared" ref="O80:O120" ca="1" si="167">IF(ISBLANK(N80),"",IF(LEFT(N80,2)="00",CHAR(HEX2DEC(N80)),"Remplacer la fonction CAR par UNICAR (à partir d’Excel 2013)"))</f>
        <v>Remplacer la fonction CAR par UNICAR (à partir d’Excel 2013)</v>
      </c>
      <c r="P80" s="32" t="str">
        <f ca="1">IF(ISBLANK(N80),"",IF(LEFT(N80)="E","CARACTÈRE À USAGE PRIVÉ-"&amp;N80,VLOOKUP(N80,[1]!Tableau1[[CODE]:[NOM]],2,0)))</f>
        <v>INFINI</v>
      </c>
    </row>
    <row r="81" spans="1:16" ht="60" customHeight="1" x14ac:dyDescent="0.3">
      <c r="A81" s="45" t="s">
        <v>367</v>
      </c>
      <c r="B81" s="29" t="s">
        <v>689</v>
      </c>
      <c r="C81" s="39" t="str">
        <f t="shared" ref="C81:C82" ca="1" si="168">IF(ISBLANK(B81),"",IF(LEFT(B81,2)="00",CHAR(HEX2DEC(B81)),"Remplacer la fonction CAR par UNICAR (à partir d’Excel 2013)"))</f>
        <v>Remplacer la fonction CAR par UNICAR (à partir d’Excel 2013)</v>
      </c>
      <c r="D81" s="32" t="str">
        <f ca="1">IF(ISBLANK(B81),"",IF(LEFT(B81)="E","CARACTÈRE À USAGE PRIVÉ-"&amp;B81,VLOOKUP(B81,[1]!Tableau1[[CODE]:[NOM]],2,0)))</f>
        <v>ASYMPTOTIQUEMENT ÉGAL</v>
      </c>
      <c r="E81" s="29" t="s">
        <v>945</v>
      </c>
      <c r="F81" s="39" t="str">
        <f t="shared" ref="F81:F82" ca="1" si="169">IF(ISBLANK(E81),"",IF(LEFT(E81,2)="00",CHAR(HEX2DEC(E81)),"Remplacer la fonction CAR par UNICAR (à partir d’Excel 2013)"))</f>
        <v>Remplacer la fonction CAR par UNICAR (à partir d’Excel 2013)</v>
      </c>
      <c r="G81" s="32" t="str">
        <f ca="1">IF(ISBLANK(E81),"",IF(LEFT(E81)="E","CARACTÈRE À USAGE PRIVÉ-"&amp;E81,VLOOKUP(E81,[1]!Tableau1[[CODE]:[NOM]],2,0)))</f>
        <v>PRESQUE ÉGAL</v>
      </c>
      <c r="H81" s="29" t="s">
        <v>1289</v>
      </c>
      <c r="I81" s="39" t="str">
        <f t="shared" ref="I81:I82" ca="1" si="170">IF(ISBLANK(H81),"",IF(LEFT(H81,2)="00",CHAR(HEX2DEC(H81)),"Remplacer la fonction CAR par UNICAR (à partir d’Excel 2013)"))</f>
        <v>Remplacer la fonction CAR par UNICAR (à partir d’Excel 2013)</v>
      </c>
      <c r="J81" s="32" t="str">
        <f ca="1">IF(ISBLANK(H81),"",IF(LEFT(H81)="E","CARACTÈRE À USAGE PRIVÉ-"&amp;H81,VLOOKUP(H81,[1]!Tableau1[[CODE]:[NOM]],2,0)))</f>
        <v>ÉTOILE À QUATRE BRANCHES À CONTOUR ACCENTUÉ</v>
      </c>
      <c r="K81" s="29" t="s">
        <v>416</v>
      </c>
      <c r="L81" s="39" t="str">
        <f t="shared" ref="L81:L82" ca="1" si="171">IF(ISBLANK(K81),"",IF(LEFT(K81,2)="00",CHAR(HEX2DEC(K81)),"Remplacer la fonction CAR par UNICAR (à partir d’Excel 2013)"))</f>
        <v>~</v>
      </c>
      <c r="M81" s="32" t="str">
        <f ca="1">IF(ISBLANK(K81),"",IF(LEFT(K81)="E","CARACTÈRE À USAGE PRIVÉ-"&amp;K81,VLOOKUP(K81,[1]!Tableau1[[CODE]:[NOM]],2,0)))</f>
        <v>TILDE</v>
      </c>
      <c r="N81" s="29" t="s">
        <v>689</v>
      </c>
      <c r="O81" s="39" t="str">
        <f t="shared" ref="O81:O82" ca="1" si="172">IF(ISBLANK(N81),"",IF(LEFT(N81,2)="00",CHAR(HEX2DEC(N81)),"Remplacer la fonction CAR par UNICAR (à partir d’Excel 2013)"))</f>
        <v>Remplacer la fonction CAR par UNICAR (à partir d’Excel 2013)</v>
      </c>
      <c r="P81" s="32" t="str">
        <f ca="1">IF(ISBLANK(N81),"",IF(LEFT(N81)="E","CARACTÈRE À USAGE PRIVÉ-"&amp;N81,VLOOKUP(N81,[1]!Tableau1[[CODE]:[NOM]],2,0)))</f>
        <v>ASYMPTOTIQUEMENT ÉGAL</v>
      </c>
    </row>
    <row r="82" spans="1:16" ht="60" customHeight="1" x14ac:dyDescent="0.3">
      <c r="A82" s="45" t="s">
        <v>368</v>
      </c>
      <c r="B82" s="29" t="s">
        <v>938</v>
      </c>
      <c r="C82" s="39" t="str">
        <f t="shared" ca="1" si="168"/>
        <v>Remplacer la fonction CAR par UNICAR (à partir d’Excel 2013)</v>
      </c>
      <c r="D82" s="32" t="str">
        <f ca="1">IF(ISBLANK(B82),"",IF(LEFT(B82)="E","CARACTÈRE À USAGE PRIVÉ-"&amp;B82,VLOOKUP(B82,[1]!Tableau1[[CODE]:[NOM]],2,0)))</f>
        <v>DIÈSE</v>
      </c>
      <c r="E82" s="29" t="s">
        <v>939</v>
      </c>
      <c r="F82" s="39" t="str">
        <f t="shared" ca="1" si="169"/>
        <v>Remplacer la fonction CAR par UNICAR (à partir d’Excel 2013)</v>
      </c>
      <c r="G82" s="32" t="str">
        <f ca="1">IF(ISBLANK(E82),"",IF(LEFT(E82)="E","CARACTÈRE À USAGE PRIVÉ-"&amp;E82,VLOOKUP(E82,[1]!Tableau1[[CODE]:[NOM]],2,0)))</f>
        <v>BÉCARRE</v>
      </c>
      <c r="H82" s="29" t="s">
        <v>940</v>
      </c>
      <c r="I82" s="39" t="str">
        <f t="shared" ca="1" si="170"/>
        <v>Remplacer la fonction CAR par UNICAR (à partir d’Excel 2013)</v>
      </c>
      <c r="J82" s="32" t="str">
        <f ca="1">IF(ISBLANK(H82),"",IF(LEFT(H82)="E","CARACTÈRE À USAGE PRIVÉ-"&amp;H82,VLOOKUP(H82,[1]!Tableau1[[CODE]:[NOM]],2,0)))</f>
        <v>BÉMOL</v>
      </c>
      <c r="K82" s="29" t="s">
        <v>1232</v>
      </c>
      <c r="L82" s="39" t="str">
        <f t="shared" ca="1" si="171"/>
        <v>Remplacer la fonction CAR par UNICAR (à partir d’Excel 2013)</v>
      </c>
      <c r="M82" s="32" t="str">
        <f ca="1">IF(ISBLANK(K82),"",IF(LEFT(K82)="E","CARACTÈRE À USAGE PRIVÉ-"&amp;K82,VLOOKUP(K82,[1]!Tableau1[[CODE]:[NOM]],2,0)))</f>
        <v>CARRÉ DE VISUALISATION</v>
      </c>
      <c r="N82" s="29" t="s">
        <v>938</v>
      </c>
      <c r="O82" s="39" t="str">
        <f t="shared" ca="1" si="172"/>
        <v>Remplacer la fonction CAR par UNICAR (à partir d’Excel 2013)</v>
      </c>
      <c r="P82" s="32" t="str">
        <f ca="1">IF(ISBLANK(N82),"",IF(LEFT(N82)="E","CARACTÈRE À USAGE PRIVÉ-"&amp;N82,VLOOKUP(N82,[1]!Tableau1[[CODE]:[NOM]],2,0)))</f>
        <v>DIÈSE</v>
      </c>
    </row>
    <row r="83" spans="1:16" ht="60" customHeight="1" x14ac:dyDescent="0.3">
      <c r="A83" s="45" t="s">
        <v>370</v>
      </c>
      <c r="B83" s="29" t="s">
        <v>495</v>
      </c>
      <c r="C83" s="39" t="str">
        <f t="shared" ca="1" si="163"/>
        <v>Remplacer la fonction CAR par UNICAR (à partir d’Excel 2013)</v>
      </c>
      <c r="D83" s="32" t="str">
        <f ca="1">IF(ISBLANK(B83),"",IF(LEFT(B83)="E","CARACTÈRE À USAGE PRIVÉ-"&amp;B83,VLOOKUP(B83,[1]!Tableau1[[CODE]:[NOM]],2,0)))</f>
        <v>DOUBLE GUILLEMET-VIRGULE</v>
      </c>
      <c r="E83" s="29" t="s">
        <v>668</v>
      </c>
      <c r="F83" s="39" t="str">
        <f t="shared" ca="1" si="164"/>
        <v>Remplacer la fonction CAR par UNICAR (à partir d’Excel 2013)</v>
      </c>
      <c r="G83" s="32" t="str">
        <f ca="1">IF(ISBLANK(E83),"",IF(LEFT(E83)="E","CARACTÈRE À USAGE PRIVÉ-"&amp;E83,VLOOKUP(E83,[1]!Tableau1[[CODE]:[NOM]],2,0)))</f>
        <v>DOUBLE GUILLEMET-VIRGULE BAS</v>
      </c>
      <c r="H83" s="29" t="s">
        <v>496</v>
      </c>
      <c r="I83" s="39" t="str">
        <f t="shared" ca="1" si="165"/>
        <v>Remplacer la fonction CAR par UNICAR (à partir d’Excel 2013)</v>
      </c>
      <c r="J83" s="32" t="str">
        <f ca="1">IF(ISBLANK(H83),"",IF(LEFT(H83)="E","CARACTÈRE À USAGE PRIVÉ-"&amp;H83,VLOOKUP(H83,[1]!Tableau1[[CODE]:[NOM]],2,0)))</f>
        <v>DOUBLE GUILLEMET-VIRGULE TOURNÉ</v>
      </c>
      <c r="K83" s="29" t="s">
        <v>496</v>
      </c>
      <c r="L83" s="39" t="str">
        <f t="shared" ca="1" si="166"/>
        <v>Remplacer la fonction CAR par UNICAR (à partir d’Excel 2013)</v>
      </c>
      <c r="M83" s="32" t="str">
        <f ca="1">IF(ISBLANK(K83),"",IF(LEFT(K83)="E","CARACTÈRE À USAGE PRIVÉ-"&amp;K83,VLOOKUP(K83,[1]!Tableau1[[CODE]:[NOM]],2,0)))</f>
        <v>DOUBLE GUILLEMET-VIRGULE TOURNÉ</v>
      </c>
      <c r="N83" s="42" t="s">
        <v>934</v>
      </c>
      <c r="O83" s="39" t="str">
        <f t="shared" ca="1" si="167"/>
        <v>Remplacer la fonction CAR par UNICAR (à partir d’Excel 2013)</v>
      </c>
      <c r="P83" s="32" t="str">
        <f ca="1">IF(ISBLANK(N83),"",IF(LEFT(N83)="E","CARACTÈRE À USAGE PRIVÉ-"&amp;N83,VLOOKUP(N83,[1]!Tableau1[[CODE]:[NOM]],2,0)))</f>
        <v>DOUBLE PRIME</v>
      </c>
    </row>
    <row r="84" spans="1:16" ht="60" customHeight="1" x14ac:dyDescent="0.3">
      <c r="A84" s="46" t="s">
        <v>371</v>
      </c>
      <c r="B84" s="29" t="s">
        <v>35</v>
      </c>
      <c r="C84" s="39" t="str">
        <f t="shared" ca="1" si="163"/>
        <v>Remplacer la fonction CAR par UNICAR (à partir d’Excel 2013)</v>
      </c>
      <c r="D84" s="32" t="str">
        <f ca="1">IF(ISBLANK(B84),"",IF(LEFT(B84)="E","CARACTÈRE À USAGE PRIVÉ-"&amp;B84,VLOOKUP(B84,[1]!Tableau1[[CODE]:[NOM]],2,0)))</f>
        <v>APOSTROPHE GUILLEMET-VIRGULE</v>
      </c>
      <c r="E84" s="29" t="s">
        <v>914</v>
      </c>
      <c r="F84" s="39" t="str">
        <f t="shared" ca="1" si="164"/>
        <v>Remplacer la fonction CAR par UNICAR (à partir d’Excel 2013)</v>
      </c>
      <c r="G84" s="32" t="str">
        <f ca="1">IF(ISBLANK(E84),"",IF(LEFT(E84)="E","CARACTÈRE À USAGE PRIVÉ-"&amp;E84,VLOOKUP(E84,[1]!Tableau1[[CODE]:[NOM]],2,0)))</f>
        <v>LETTRE APOSTROPHE</v>
      </c>
      <c r="H84" s="29" t="s">
        <v>919</v>
      </c>
      <c r="I84" s="39" t="str">
        <f t="shared" ca="1" si="165"/>
        <v>Remplacer la fonction CAR par UNICAR (à partir d’Excel 2013)</v>
      </c>
      <c r="J84" s="32" t="str">
        <f ca="1">IF(ISBLANK(H84),"",IF(LEFT(H84)="E","CARACTÈRE À USAGE PRIVÉ-"&amp;H84,VLOOKUP(H84,[1]!Tableau1[[CODE]:[NOM]],2,0)))</f>
        <v>LETTRE APOSTROPHE TOURNÉE</v>
      </c>
      <c r="K84" s="29" t="s">
        <v>276</v>
      </c>
      <c r="L84" s="39" t="str">
        <f t="shared" ca="1" si="166"/>
        <v>Remplacer la fonction CAR par UNICAR (à partir d’Excel 2013)</v>
      </c>
      <c r="M84" s="32" t="str">
        <f ca="1">IF(ISBLANK(K84),"",IF(LEFT(K84)="E","CARACTÈRE À USAGE PRIVÉ-"&amp;K84,VLOOKUP(K84,[1]!Tableau1[[CODE]:[NOM]],2,0)))</f>
        <v>SIMPLE GUILLEMET-VIRGULE TOURNÉ</v>
      </c>
      <c r="N84" s="42" t="s">
        <v>935</v>
      </c>
      <c r="O84" s="39" t="str">
        <f t="shared" ca="1" si="167"/>
        <v>Remplacer la fonction CAR par UNICAR (à partir d’Excel 2013)</v>
      </c>
      <c r="P84" s="32" t="str">
        <f ca="1">IF(ISBLANK(N84),"",IF(LEFT(N84)="E","CARACTÈRE À USAGE PRIVÉ-"&amp;N84,VLOOKUP(N84,[1]!Tableau1[[CODE]:[NOM]],2,0)))</f>
        <v>PRIME</v>
      </c>
    </row>
    <row r="85" spans="1:16" ht="60" customHeight="1" x14ac:dyDescent="0.3">
      <c r="A85" s="45" t="s">
        <v>372</v>
      </c>
      <c r="B85" s="29" t="s">
        <v>492</v>
      </c>
      <c r="C85" s="39" t="str">
        <f t="shared" ca="1" si="163"/>
        <v>«</v>
      </c>
      <c r="D85" s="32" t="str">
        <f ca="1">IF(ISBLANK(B85),"",IF(LEFT(B85)="E","CARACTÈRE À USAGE PRIVÉ-"&amp;B85,VLOOKUP(B85,[1]!Tableau1[[CODE]:[NOM]],2,0)))</f>
        <v>DOUBLE GUILLEMET INFÉRIOÏDE</v>
      </c>
      <c r="E85" s="29" t="s">
        <v>27</v>
      </c>
      <c r="F85" s="39" t="str">
        <f t="shared" ca="1" si="164"/>
        <v>Remplacer la fonction CAR par UNICAR (à partir d’Excel 2013)</v>
      </c>
      <c r="G85" s="32" t="str">
        <f ca="1">IF(ISBLANK(E85),"",IF(LEFT(E85)="E","CARACTÈRE À USAGE PRIVÉ-"&amp;E85,VLOOKUP(E85,[1]!Tableau1[[CODE]:[NOM]],2,0)))</f>
        <v>SIMPLE GUILLEMET INFÉRIOÏDE</v>
      </c>
      <c r="H85" s="29" t="s">
        <v>971</v>
      </c>
      <c r="I85" s="39" t="str">
        <f t="shared" ca="1" si="165"/>
        <v>Remplacer la fonction CAR par UNICAR (à partir d’Excel 2013)</v>
      </c>
      <c r="J85" s="32" t="str">
        <f ca="1">IF(ISBLANK(H85),"",IF(LEFT(H85)="E","CARACTÈRE À USAGE PRIVÉ-"&amp;H85,VLOOKUP(H85,[1]!Tableau1[[CODE]:[NOM]],2,0)))</f>
        <v>SIMPLE GUILLEMET GRAS INFÉRIOÏDE</v>
      </c>
      <c r="K85" s="29" t="s">
        <v>1148</v>
      </c>
      <c r="L85" s="39" t="str">
        <f t="shared" ca="1" si="166"/>
        <v>Remplacer la fonction CAR par UNICAR (à partir d’Excel 2013)</v>
      </c>
      <c r="M85" s="32" t="str">
        <f ca="1">IF(ISBLANK(K85),"",IF(LEFT(K85)="E","CARACTÈRE À USAGE PRIVÉ-"&amp;K85,VLOOKUP(K85,[1]!Tableau1[[CODE]:[NOM]],2,0)))</f>
        <v>GRAND CERCLE GRAS</v>
      </c>
      <c r="N85" s="29" t="s">
        <v>1234</v>
      </c>
      <c r="O85" s="39" t="str">
        <f t="shared" ca="1" si="167"/>
        <v>Remplacer la fonction CAR par UNICAR (à partir d’Excel 2013)</v>
      </c>
      <c r="P85" s="32" t="str">
        <f ca="1">IF(ISBLANK(N85),"",IF(LEFT(N85)="E","CARACTÈRE À USAGE PRIVÉ-"&amp;N85,VLOOKUP(N85,[1]!Tableau1[[CODE]:[NOM]],2,0)))</f>
        <v>LETTRE DEMI-ROND GAUCHE</v>
      </c>
    </row>
    <row r="86" spans="1:16" ht="60" customHeight="1" x14ac:dyDescent="0.3">
      <c r="A86" s="45" t="s">
        <v>375</v>
      </c>
      <c r="B86" s="29" t="s">
        <v>493</v>
      </c>
      <c r="C86" s="39" t="str">
        <f t="shared" ref="C86:C90" ca="1" si="173">IF(ISBLANK(B86),"",IF(LEFT(B86,2)="00",CHAR(HEX2DEC(B86)),"Remplacer la fonction CAR par UNICAR (à partir d’Excel 2013)"))</f>
        <v>»</v>
      </c>
      <c r="D86" s="32" t="str">
        <f ca="1">IF(ISBLANK(B86),"",IF(LEFT(B86)="E","CARACTÈRE À USAGE PRIVÉ-"&amp;B86,VLOOKUP(B86,[1]!Tableau1[[CODE]:[NOM]],2,0)))</f>
        <v>DOUBLE GUILLEMET SUPÉRIOÏDE</v>
      </c>
      <c r="E86" s="29" t="s">
        <v>494</v>
      </c>
      <c r="F86" s="39" t="str">
        <f t="shared" ref="F86:F90" ca="1" si="174">IF(ISBLANK(E86),"",IF(LEFT(E86,2)="00",CHAR(HEX2DEC(E86)),"Remplacer la fonction CAR par UNICAR (à partir d’Excel 2013)"))</f>
        <v>Remplacer la fonction CAR par UNICAR (à partir d’Excel 2013)</v>
      </c>
      <c r="G86" s="32" t="str">
        <f ca="1">IF(ISBLANK(E86),"",IF(LEFT(E86)="E","CARACTÈRE À USAGE PRIVÉ-"&amp;E86,VLOOKUP(E86,[1]!Tableau1[[CODE]:[NOM]],2,0)))</f>
        <v>SIMPLE GUILLEMET SUPÉRIOÏDE</v>
      </c>
      <c r="H86" s="29" t="s">
        <v>972</v>
      </c>
      <c r="I86" s="39" t="str">
        <f t="shared" ref="I86:I90" ca="1" si="175">IF(ISBLANK(H86),"",IF(LEFT(H86,2)="00",CHAR(HEX2DEC(H86)),"Remplacer la fonction CAR par UNICAR (à partir d’Excel 2013)"))</f>
        <v>Remplacer la fonction CAR par UNICAR (à partir d’Excel 2013)</v>
      </c>
      <c r="J86" s="32" t="str">
        <f ca="1">IF(ISBLANK(H86),"",IF(LEFT(H86)="E","CARACTÈRE À USAGE PRIVÉ-"&amp;H86,VLOOKUP(H86,[1]!Tableau1[[CODE]:[NOM]],2,0)))</f>
        <v>SIMPLE GUILLEMET GRAS SUPÉRIOÏDE</v>
      </c>
      <c r="K86" s="29" t="s">
        <v>1147</v>
      </c>
      <c r="L86" s="39" t="str">
        <f t="shared" ref="L86:L90" ca="1" si="176">IF(ISBLANK(K86),"",IF(LEFT(K86,2)="00",CHAR(HEX2DEC(K86)),"Remplacer la fonction CAR par UNICAR (à partir d’Excel 2013)"))</f>
        <v>Remplacer la fonction CAR par UNICAR (à partir d’Excel 2013)</v>
      </c>
      <c r="M86" s="32" t="str">
        <f ca="1">IF(ISBLANK(K86),"",IF(LEFT(K86)="E","CARACTÈRE À USAGE PRIVÉ-"&amp;K86,VLOOKUP(K86,[1]!Tableau1[[CODE]:[NOM]],2,0)))</f>
        <v>CERCLE OMBRÉ</v>
      </c>
      <c r="N86" s="29" t="s">
        <v>1123</v>
      </c>
      <c r="O86" s="39" t="str">
        <f t="shared" ref="O86:O90" ca="1" si="177">IF(ISBLANK(N86),"",IF(LEFT(N86,2)="00",CHAR(HEX2DEC(N86)),"Remplacer la fonction CAR par UNICAR (à partir d’Excel 2013)"))</f>
        <v>Remplacer la fonction CAR par UNICAR (à partir d’Excel 2013)</v>
      </c>
      <c r="P86" s="32" t="str">
        <f ca="1">IF(ISBLANK(N86),"",IF(LEFT(N86)="E","CARACTÈRE À USAGE PRIVÉ-"&amp;N86,VLOOKUP(N86,[1]!Tableau1[[CODE]:[NOM]],2,0)))</f>
        <v>FLÈCHE GRASSE VERS LA DROITE À POINTE ARRONDIE</v>
      </c>
    </row>
    <row r="87" spans="1:16" ht="60" customHeight="1" x14ac:dyDescent="0.3">
      <c r="A87" s="45" t="s">
        <v>379</v>
      </c>
      <c r="B87" s="29" t="s">
        <v>1279</v>
      </c>
      <c r="C87" s="39" t="str">
        <f t="shared" ca="1" si="173"/>
        <v>Remplacer la fonction CAR par UNICAR (à partir d’Excel 2013)</v>
      </c>
      <c r="D87" s="32" t="str">
        <f ca="1">IF(ISBLANK(B87),"",IF(LEFT(B87)="E","CARACTÈRE À USAGE PRIVÉ-"&amp;B87,VLOOKUP(B87,[1]!Tableau1[[CODE]:[NOM]],2,0)))</f>
        <v>DOUBLE GUILLEMET-VIRGULE TOURNÉ DE FANTAISIE</v>
      </c>
      <c r="E87" s="29" t="s">
        <v>942</v>
      </c>
      <c r="F87" s="39" t="str">
        <f t="shared" ca="1" si="174"/>
        <v>Remplacer la fonction CAR par UNICAR (à partir d’Excel 2013)</v>
      </c>
      <c r="G87" s="32" t="str">
        <f ca="1">IF(ISBLANK(E87),"",IF(LEFT(E87)="E","CARACTÈRE À USAGE PRIVÉ-"&amp;E87,VLOOKUP(E87,[1]!Tableau1[[CODE]:[NOM]],2,0)))</f>
        <v>NOTE CROCHE</v>
      </c>
      <c r="H87" s="29" t="s">
        <v>943</v>
      </c>
      <c r="I87" s="39" t="str">
        <f t="shared" ca="1" si="175"/>
        <v>Remplacer la fonction CAR par UNICAR (à partir d’Excel 2013)</v>
      </c>
      <c r="J87" s="32" t="str">
        <f ca="1">IF(ISBLANK(H87),"",IF(LEFT(H87)="E","CARACTÈRE À USAGE PRIVÉ-"&amp;H87,VLOOKUP(H87,[1]!Tableau1[[CODE]:[NOM]],2,0)))</f>
        <v>DEUX CROCHES RAMÉES</v>
      </c>
      <c r="K87" s="29" t="s">
        <v>944</v>
      </c>
      <c r="L87" s="39" t="str">
        <f t="shared" ca="1" si="176"/>
        <v>Remplacer la fonction CAR par UNICAR (à partir d’Excel 2013)</v>
      </c>
      <c r="M87" s="32" t="str">
        <f ca="1">IF(ISBLANK(K87),"",IF(LEFT(K87)="E","CARACTÈRE À USAGE PRIVÉ-"&amp;K87,VLOOKUP(K87,[1]!Tableau1[[CODE]:[NOM]],2,0)))</f>
        <v>DEUX DOUBLES CROCHES RAMÉES</v>
      </c>
      <c r="N87" s="29" t="s">
        <v>1250</v>
      </c>
      <c r="O87" s="39" t="str">
        <f t="shared" ca="1" si="177"/>
        <v>Remplacer la fonction CAR par UNICAR (à partir d’Excel 2013)</v>
      </c>
      <c r="P87" s="32" t="str">
        <f ca="1">IF(ISBLANK(N87),"",IF(LEFT(N87)="E","CARACTÈRE À USAGE PRIVÉ-"&amp;N87,VLOOKUP(N87,[1]!Tableau1[[CODE]:[NOM]],2,0)))</f>
        <v>CROCHET AJOURÉ OUVRANT MATHÉMATIQUE</v>
      </c>
    </row>
    <row r="88" spans="1:16" ht="60" customHeight="1" x14ac:dyDescent="0.3">
      <c r="A88" s="45" t="s">
        <v>385</v>
      </c>
      <c r="B88" s="29" t="s">
        <v>1280</v>
      </c>
      <c r="C88" s="39" t="str">
        <f t="shared" ca="1" si="173"/>
        <v>Remplacer la fonction CAR par UNICAR (à partir d’Excel 2013)</v>
      </c>
      <c r="D88" s="32" t="str">
        <f ca="1">IF(ISBLANK(B88),"",IF(LEFT(B88)="E","CARACTÈRE À USAGE PRIVÉ-"&amp;B88,VLOOKUP(B88,[1]!Tableau1[[CODE]:[NOM]],2,0)))</f>
        <v>DOUBLE GUILLEMET-VIRGULE DE FANTAISIE</v>
      </c>
      <c r="E88" s="29" t="s">
        <v>1144</v>
      </c>
      <c r="F88" s="39" t="str">
        <f t="shared" ca="1" si="174"/>
        <v>Remplacer la fonction CAR par UNICAR (à partir d’Excel 2013)</v>
      </c>
      <c r="G88" s="32" t="str">
        <f ca="1">IF(ISBLANK(E88),"",IF(LEFT(E88)="E","CARACTÈRE À USAGE PRIVÉ-"&amp;E88,VLOOKUP(E88,[1]!Tableau1[[CODE]:[NOM]],2,0)))</f>
        <v>CARRÉ BLANC OMBRÉ EN HAUT À DROITE</v>
      </c>
      <c r="H88" s="29" t="s">
        <v>1143</v>
      </c>
      <c r="I88" s="39" t="str">
        <f t="shared" ca="1" si="175"/>
        <v>Remplacer la fonction CAR par UNICAR (à partir d’Excel 2013)</v>
      </c>
      <c r="J88" s="32" t="str">
        <f ca="1">IF(ISBLANK(H88),"",IF(LEFT(H88)="E","CARACTÈRE À USAGE PRIVÉ-"&amp;H88,VLOOKUP(H88,[1]!Tableau1[[CODE]:[NOM]],2,0)))</f>
        <v>CARRÉ BLANC OMBRÉ EN BAS À DROITE</v>
      </c>
      <c r="K88" s="29" t="s">
        <v>905</v>
      </c>
      <c r="L88" s="39" t="str">
        <f t="shared" ca="1" si="176"/>
        <v>Remplacer la fonction CAR par UNICAR (à partir d’Excel 2013)</v>
      </c>
      <c r="M88" s="32" t="str">
        <f ca="1">IF(ISBLANK(K88),"",IF(LEFT(K88)="E","CARACTÈRE À USAGE PRIVÉ-"&amp;K88,VLOOKUP(K88,[1]!Tableau1[[CODE]:[NOM]],2,0)))</f>
        <v>POINTS DE SUSPENSION</v>
      </c>
      <c r="N88" s="29" t="s">
        <v>1251</v>
      </c>
      <c r="O88" s="39" t="str">
        <f t="shared" ca="1" si="177"/>
        <v>Remplacer la fonction CAR par UNICAR (à partir d’Excel 2013)</v>
      </c>
      <c r="P88" s="32" t="str">
        <f ca="1">IF(ISBLANK(N88),"",IF(LEFT(N88)="E","CARACTÈRE À USAGE PRIVÉ-"&amp;N88,VLOOKUP(N88,[1]!Tableau1[[CODE]:[NOM]],2,0)))</f>
        <v>CROCHET AJOURÉ FERMANT MATHÉMATIQUE</v>
      </c>
    </row>
    <row r="89" spans="1:16" ht="60" customHeight="1" x14ac:dyDescent="0.3">
      <c r="A89" s="45" t="s">
        <v>369</v>
      </c>
      <c r="B89" s="29" t="s">
        <v>971</v>
      </c>
      <c r="C89" s="39" t="str">
        <f t="shared" ca="1" si="173"/>
        <v>Remplacer la fonction CAR par UNICAR (à partir d’Excel 2013)</v>
      </c>
      <c r="D89" s="32" t="str">
        <f ca="1">IF(ISBLANK(B89),"",IF(LEFT(B89)="E","CARACTÈRE À USAGE PRIVÉ-"&amp;B89,VLOOKUP(B89,[1]!Tableau1[[CODE]:[NOM]],2,0)))</f>
        <v>SIMPLE GUILLEMET GRAS INFÉRIOÏDE</v>
      </c>
      <c r="E89" s="29" t="s">
        <v>941</v>
      </c>
      <c r="F89" s="39" t="str">
        <f t="shared" ca="1" si="174"/>
        <v>Remplacer la fonction CAR par UNICAR (à partir d’Excel 2013)</v>
      </c>
      <c r="G89" s="32" t="str">
        <f ca="1">IF(ISBLANK(E89),"",IF(LEFT(E89)="E","CARACTÈRE À USAGE PRIVÉ-"&amp;E89,VLOOKUP(E89,[1]!Tableau1[[CODE]:[NOM]],2,0)))</f>
        <v>NOTE NOIRE</v>
      </c>
      <c r="H89" s="29" t="s">
        <v>1288</v>
      </c>
      <c r="I89" s="39" t="str">
        <f t="shared" ca="1" si="175"/>
        <v>Remplacer la fonction CAR par UNICAR (à partir d’Excel 2013)</v>
      </c>
      <c r="J89" s="32" t="str">
        <f ca="1">IF(ISBLANK(H89),"",IF(LEFT(H89)="E","CARACTÈRE À USAGE PRIVÉ-"&amp;H89,VLOOKUP(H89,[1]!Tableau1[[CODE]:[NOM]],2,0)))</f>
        <v>QUINTEFEUILLE</v>
      </c>
      <c r="K89" s="29" t="s">
        <v>1249</v>
      </c>
      <c r="L89" s="39" t="str">
        <f t="shared" ca="1" si="176"/>
        <v>Remplacer la fonction CAR par UNICAR (à partir d’Excel 2013)</v>
      </c>
      <c r="M89" s="32" t="str">
        <f ca="1">IF(ISBLANK(K89),"",IF(LEFT(K89)="E","CARACTÈRE À USAGE PRIVÉ-"&amp;K89,VLOOKUP(K89,[1]!Tableau1[[CODE]:[NOM]],2,0)))</f>
        <v>CHEVRON OUVRANT MATHÉMATIQUE</v>
      </c>
      <c r="N89" s="29" t="s">
        <v>936</v>
      </c>
      <c r="O89" s="39" t="str">
        <f t="shared" ca="1" si="177"/>
        <v>Remplacer la fonction CAR par UNICAR (à partir d’Excel 2013)</v>
      </c>
      <c r="P89" s="32" t="str">
        <f ca="1">IF(ISBLANK(N89),"",IF(LEFT(N89)="E","CARACTÈRE À USAGE PRIVÉ-"&amp;N89,VLOOKUP(N89,[1]!Tableau1[[CODE]:[NOM]],2,0)))</f>
        <v>CHEVRON OUVRANT</v>
      </c>
    </row>
    <row r="90" spans="1:16" ht="60" customHeight="1" x14ac:dyDescent="0.3">
      <c r="A90" s="45" t="s">
        <v>386</v>
      </c>
      <c r="B90" s="29" t="s">
        <v>972</v>
      </c>
      <c r="C90" s="39" t="str">
        <f t="shared" ca="1" si="173"/>
        <v>Remplacer la fonction CAR par UNICAR (à partir d’Excel 2013)</v>
      </c>
      <c r="D90" s="32" t="str">
        <f ca="1">IF(ISBLANK(B90),"",IF(LEFT(B90)="E","CARACTÈRE À USAGE PRIVÉ-"&amp;B90,VLOOKUP(B90,[1]!Tableau1[[CODE]:[NOM]],2,0)))</f>
        <v>SIMPLE GUILLEMET GRAS SUPÉRIOÏDE</v>
      </c>
      <c r="E90" s="29" t="s">
        <v>1146</v>
      </c>
      <c r="F90" s="39" t="str">
        <f t="shared" ca="1" si="174"/>
        <v>Remplacer la fonction CAR par UNICAR (à partir d’Excel 2013)</v>
      </c>
      <c r="G90" s="32" t="str">
        <f ca="1">IF(ISBLANK(E90),"",IF(LEFT(E90)="E","CARACTÈRE À USAGE PRIVÉ-"&amp;E90,VLOOKUP(E90,[1]!Tableau1[[CODE]:[NOM]],2,0)))</f>
        <v>CARRÉ BLANC À OMBRE PROJETÉE EN HAUT À DROITE</v>
      </c>
      <c r="H90" s="29" t="s">
        <v>1145</v>
      </c>
      <c r="I90" s="39" t="str">
        <f t="shared" ca="1" si="175"/>
        <v>Remplacer la fonction CAR par UNICAR (à partir d’Excel 2013)</v>
      </c>
      <c r="J90" s="32" t="str">
        <f ca="1">IF(ISBLANK(H90),"",IF(LEFT(H90)="E","CARACTÈRE À USAGE PRIVÉ-"&amp;H90,VLOOKUP(H90,[1]!Tableau1[[CODE]:[NOM]],2,0)))</f>
        <v>CARRÉ BLANC À OMBRE PROJETÉE EN BAS À DROITE</v>
      </c>
      <c r="K90" s="29" t="s">
        <v>1248</v>
      </c>
      <c r="L90" s="39" t="str">
        <f t="shared" ca="1" si="176"/>
        <v>Remplacer la fonction CAR par UNICAR (à partir d’Excel 2013)</v>
      </c>
      <c r="M90" s="32" t="str">
        <f ca="1">IF(ISBLANK(K90),"",IF(LEFT(K90)="E","CARACTÈRE À USAGE PRIVÉ-"&amp;K90,VLOOKUP(K90,[1]!Tableau1[[CODE]:[NOM]],2,0)))</f>
        <v>CHEVRON FERMANT MATHÉMATIQUE</v>
      </c>
      <c r="N90" s="29" t="s">
        <v>937</v>
      </c>
      <c r="O90" s="39" t="str">
        <f t="shared" ca="1" si="177"/>
        <v>Remplacer la fonction CAR par UNICAR (à partir d’Excel 2013)</v>
      </c>
      <c r="P90" s="32" t="str">
        <f ca="1">IF(ISBLANK(N90),"",IF(LEFT(N90)="E","CARACTÈRE À USAGE PRIVÉ-"&amp;N90,VLOOKUP(N90,[1]!Tableau1[[CODE]:[NOM]],2,0)))</f>
        <v>CHEVRON FERMANT</v>
      </c>
    </row>
    <row r="91" spans="1:16" ht="60" customHeight="1" x14ac:dyDescent="0.3">
      <c r="A91" s="45" t="s">
        <v>373</v>
      </c>
      <c r="B91" s="29" t="s">
        <v>904</v>
      </c>
      <c r="C91" s="39" t="str">
        <f t="shared" ca="1" si="163"/>
        <v>Remplacer la fonction CAR par UNICAR (à partir d’Excel 2013)</v>
      </c>
      <c r="D91" s="32" t="str">
        <f ca="1">IF(ISBLANK(B91),"",IF(LEFT(B91)="E","CARACTÈRE À USAGE PRIVÉ-"&amp;B91,VLOOKUP(B91,[1]!Tableau1[[CODE]:[NOM]],2,0)))</f>
        <v>SIGNE MOINS</v>
      </c>
      <c r="E91" s="29" t="s">
        <v>264</v>
      </c>
      <c r="F91" s="39" t="str">
        <f t="shared" ca="1" si="164"/>
        <v>Remplacer la fonction CAR par UNICAR (à partir d’Excel 2013)</v>
      </c>
      <c r="G91" s="32" t="str">
        <f ca="1">IF(ISBLANK(E91),"",IF(LEFT(E91)="E","CARACTÈRE À USAGE PRIVÉ-"&amp;E91,VLOOKUP(E91,[1]!Tableau1[[CODE]:[NOM]],2,0)))</f>
        <v>TRAIT D’UNION</v>
      </c>
      <c r="H91" s="42" t="s">
        <v>996</v>
      </c>
      <c r="I91" s="39" t="str">
        <f t="shared" ca="1" si="165"/>
        <v>­</v>
      </c>
      <c r="J91" s="32" t="str">
        <f ca="1">IF(ISBLANK(H91),"",IF(LEFT(H91)="E","CARACTÈRE À USAGE PRIVÉ-"&amp;H91,VLOOKUP(H91,[1]!Tableau1[[CODE]:[NOM]],2,0)))</f>
        <v>TRAIT DE CÉSURE CONDITIONNEL</v>
      </c>
      <c r="K91" s="29" t="s">
        <v>42</v>
      </c>
      <c r="L91" s="39" t="str">
        <f t="shared" ca="1" si="166"/>
        <v>Remplacer la fonction CAR par UNICAR (à partir d’Excel 2013)</v>
      </c>
      <c r="M91" s="32" t="str">
        <f ca="1">IF(ISBLANK(K91),"",IF(LEFT(K91)="E","CARACTÈRE À USAGE PRIVÉ-"&amp;K91,VLOOKUP(K91,[1]!Tableau1[[CODE]:[NOM]],2,0)))</f>
        <v>TRAIT D’UNION INSÉCABLE</v>
      </c>
      <c r="N91" s="29" t="s">
        <v>970</v>
      </c>
      <c r="O91" s="39" t="str">
        <f t="shared" ca="1" si="167"/>
        <v>Remplacer la fonction CAR par UNICAR (à partir d’Excel 2013)</v>
      </c>
      <c r="P91" s="32" t="str">
        <f ca="1">IF(ISBLANK(N91),"",IF(LEFT(N91)="E","CARACTÈRE À USAGE PRIVÉ-"&amp;N91,VLOOKUP(N91,[1]!Tableau1[[CODE]:[NOM]],2,0)))</f>
        <v>BARRE HORIZONTALE</v>
      </c>
    </row>
    <row r="92" spans="1:16" ht="60" customHeight="1" x14ac:dyDescent="0.3">
      <c r="A92" s="45" t="s">
        <v>380</v>
      </c>
      <c r="B92" s="29" t="s">
        <v>706</v>
      </c>
      <c r="C92" s="39" t="str">
        <f t="shared" ref="C92:C94" ca="1" si="178">IF(ISBLANK(B92),"",IF(LEFT(B92,2)="00",CHAR(HEX2DEC(B92)),"Remplacer la fonction CAR par UNICAR (à partir d’Excel 2013)"))</f>
        <v>Remplacer la fonction CAR par UNICAR (à partir d’Excel 2013)</v>
      </c>
      <c r="D92" s="32" t="str">
        <f ca="1">IF(ISBLANK(B92),"",IF(LEFT(B92)="E","CARACTÈRE À USAGE PRIVÉ-"&amp;B92,VLOOKUP(B92,[1]!Tableau1[[CODE]:[NOM]],2,0)))</f>
        <v>LIGNE VERTICALE EN ZIGZAG</v>
      </c>
      <c r="E92" s="29" t="s">
        <v>694</v>
      </c>
      <c r="F92" s="39" t="str">
        <f t="shared" ref="F92:F94" ca="1" si="179">IF(ISBLANK(E92),"",IF(LEFT(E92,2)="00",CHAR(HEX2DEC(E92)),"Remplacer la fonction CAR par UNICAR (à partir d’Excel 2013)"))</f>
        <v>¦</v>
      </c>
      <c r="G92" s="32" t="str">
        <f ca="1">IF(ISBLANK(E92),"",IF(LEFT(E92)="E","CARACTÈRE À USAGE PRIVÉ-"&amp;E92,VLOOKUP(E92,[1]!Tableau1[[CODE]:[NOM]],2,0)))</f>
        <v>DEUX-BARRETTES</v>
      </c>
      <c r="H92" s="29" t="s">
        <v>707</v>
      </c>
      <c r="I92" s="39" t="str">
        <f t="shared" ref="I92:I94" ca="1" si="180">IF(ISBLANK(H92),"",IF(LEFT(H92,2)="00",CHAR(HEX2DEC(H92)),"Remplacer la fonction CAR par UNICAR (à partir d’Excel 2013)"))</f>
        <v>Remplacer la fonction CAR par UNICAR (à partir d’Excel 2013)</v>
      </c>
      <c r="J92" s="32" t="str">
        <f ca="1">IF(ISBLANK(H92),"",IF(LEFT(H92)="E","CARACTÈRE À USAGE PRIVÉ-"&amp;H92,VLOOKUP(H92,[1]!Tableau1[[CODE]:[NOM]],2,0)))</f>
        <v>LIGNE VERTICALE ONDULÉE</v>
      </c>
      <c r="K92" s="29" t="s">
        <v>705</v>
      </c>
      <c r="L92" s="39" t="str">
        <f t="shared" ref="L92:L94" ca="1" si="181">IF(ISBLANK(K92),"",IF(LEFT(K92,2)="00",CHAR(HEX2DEC(K92)),"Remplacer la fonction CAR par UNICAR (à partir d’Excel 2013)"))</f>
        <v>Remplacer la fonction CAR par UNICAR (à partir d’Excel 2013)</v>
      </c>
      <c r="M92" s="32" t="str">
        <f ca="1">IF(ISBLANK(K92),"",IF(LEFT(K92)="E","CARACTÈRE À USAGE PRIVÉ-"&amp;K92,VLOOKUP(K92,[1]!Tableau1[[CODE]:[NOM]],2,0)))</f>
        <v>LIGNE VERTICALE ONDÉE</v>
      </c>
      <c r="N92" s="29" t="s">
        <v>1268</v>
      </c>
      <c r="O92" s="39" t="str">
        <f t="shared" ref="O92:O94" ca="1" si="182">IF(ISBLANK(N92),"",IF(LEFT(N92,2)="00",CHAR(HEX2DEC(N92)),"Remplacer la fonction CAR par UNICAR (à partir d’Excel 2013)"))</f>
        <v>Remplacer la fonction CAR par UNICAR (à partir d’Excel 2013)</v>
      </c>
      <c r="P92" s="32" t="str">
        <f ca="1">IF(ISBLANK(N92),"",IF(LEFT(N92)="E","CARACTÈRE À USAGE PRIVÉ-"&amp;N92,VLOOKUP(N92,[1]!Tableau1[[CODE]:[NOM]],2,0)))</f>
        <v>DOUBLE BARRE VERTICALE</v>
      </c>
    </row>
    <row r="93" spans="1:16" ht="60" customHeight="1" x14ac:dyDescent="0.3">
      <c r="A93" s="45" t="s">
        <v>381</v>
      </c>
      <c r="B93" s="29" t="s">
        <v>1234</v>
      </c>
      <c r="C93" s="39" t="str">
        <f t="shared" ca="1" si="178"/>
        <v>Remplacer la fonction CAR par UNICAR (à partir d’Excel 2013)</v>
      </c>
      <c r="D93" s="32" t="str">
        <f ca="1">IF(ISBLANK(B93),"",IF(LEFT(B93)="E","CARACTÈRE À USAGE PRIVÉ-"&amp;B93,VLOOKUP(B93,[1]!Tableau1[[CODE]:[NOM]],2,0)))</f>
        <v>LETTRE DEMI-ROND GAUCHE</v>
      </c>
      <c r="E93" s="29" t="s">
        <v>1235</v>
      </c>
      <c r="F93" s="39" t="str">
        <f t="shared" ca="1" si="179"/>
        <v>Remplacer la fonction CAR par UNICAR (à partir d’Excel 2013)</v>
      </c>
      <c r="G93" s="32" t="str">
        <f ca="1">IF(ISBLANK(E93),"",IF(LEFT(E93)="E","CARACTÈRE À USAGE PRIVÉ-"&amp;E93,VLOOKUP(E93,[1]!Tableau1[[CODE]:[NOM]],2,0)))</f>
        <v>LETTRE DEMI-ROND DROIT</v>
      </c>
      <c r="H93" s="29" t="s">
        <v>114</v>
      </c>
      <c r="I93" s="39" t="str">
        <f t="shared" ca="1" si="180"/>
        <v>`</v>
      </c>
      <c r="J93" s="32" t="str">
        <f ca="1">IF(ISBLANK(H93),"",IF(LEFT(H93)="E","CARACTÈRE À USAGE PRIVÉ-"&amp;H93,VLOOKUP(H93,[1]!Tableau1[[CODE]:[NOM]],2,0)))</f>
        <v>ACCENT GRAVE</v>
      </c>
      <c r="K93" s="29" t="s">
        <v>1233</v>
      </c>
      <c r="L93" s="39" t="str">
        <f t="shared" ca="1" si="181"/>
        <v>´</v>
      </c>
      <c r="M93" s="32" t="str">
        <f ca="1">IF(ISBLANK(K93),"",IF(LEFT(K93)="E","CARACTÈRE À USAGE PRIVÉ-"&amp;K93,VLOOKUP(K93,[1]!Tableau1[[CODE]:[NOM]],2,0)))</f>
        <v>ACCENT AIGU</v>
      </c>
      <c r="N93" s="29" t="s">
        <v>919</v>
      </c>
      <c r="O93" s="39" t="str">
        <f t="shared" ca="1" si="182"/>
        <v>Remplacer la fonction CAR par UNICAR (à partir d’Excel 2013)</v>
      </c>
      <c r="P93" s="32" t="str">
        <f ca="1">IF(ISBLANK(N93),"",IF(LEFT(N93)="E","CARACTÈRE À USAGE PRIVÉ-"&amp;N93,VLOOKUP(N93,[1]!Tableau1[[CODE]:[NOM]],2,0)))</f>
        <v>LETTRE APOSTROPHE TOURNÉE</v>
      </c>
    </row>
    <row r="94" spans="1:16" ht="60" customHeight="1" x14ac:dyDescent="0.3">
      <c r="A94" s="45" t="s">
        <v>382</v>
      </c>
      <c r="B94" s="29" t="s">
        <v>1287</v>
      </c>
      <c r="C94" s="39" t="str">
        <f t="shared" ca="1" si="178"/>
        <v>Remplacer la fonction CAR par UNICAR (à partir d’Excel 2013)</v>
      </c>
      <c r="D94" s="32" t="str">
        <f ca="1">IF(ISBLANK(B94),"",IF(LEFT(B94)="E","CARACTÈRE À USAGE PRIVÉ-"&amp;B94,VLOOKUP(B94,[1]!Tableau1[[CODE]:[NOM]],2,0)))</f>
        <v>DISQUE AVEC FLÈCHE AJOURÉE GRASSE VERS LA DROITE</v>
      </c>
      <c r="E94" s="29" t="s">
        <v>1276</v>
      </c>
      <c r="F94" s="39" t="str">
        <f t="shared" ca="1" si="179"/>
        <v>Remplacer la fonction CAR par UNICAR (à partir d’Excel 2013)</v>
      </c>
      <c r="G94" s="32" t="str">
        <f ca="1">IF(ISBLANK(E94),"",IF(LEFT(E94)="E","CARACTÈRE À USAGE PRIVÉ-"&amp;E94,VLOOKUP(E94,[1]!Tableau1[[CODE]:[NOM]],2,0)))</f>
        <v>CRAYON VERS LE BAS À DROITE</v>
      </c>
      <c r="H94" s="29" t="s">
        <v>670</v>
      </c>
      <c r="I94" s="39" t="str">
        <f t="shared" ca="1" si="180"/>
        <v>Remplacer la fonction CAR par UNICAR (à partir d’Excel 2013)</v>
      </c>
      <c r="J94" s="32" t="str">
        <f ca="1">IF(ISBLANK(H94),"",IF(LEFT(H94)="E","CARACTÈRE À USAGE PRIVÉ-"&amp;H94,VLOOKUP(H94,[1]!Tableau1[[CODE]:[NOM]],2,0)))</f>
        <v>SIMPLE GUILLEMET-VIRGULE RÉFLÉCHI</v>
      </c>
      <c r="K94" s="29" t="s">
        <v>994</v>
      </c>
      <c r="L94" s="39" t="str">
        <f t="shared" ca="1" si="181"/>
        <v>Remplacer la fonction CAR par UNICAR (à partir d’Excel 2013)</v>
      </c>
      <c r="M94" s="32" t="str">
        <f ca="1">IF(ISBLANK(K94),"",IF(LEFT(K94)="E","CARACTÈRE À USAGE PRIVÉ-"&amp;K94,VLOOKUP(K94,[1]!Tableau1[[CODE]:[NOM]],2,0)))</f>
        <v>INFINI</v>
      </c>
      <c r="N94" s="29" t="s">
        <v>1257</v>
      </c>
      <c r="O94" s="39" t="str">
        <f t="shared" ca="1" si="182"/>
        <v>Remplacer la fonction CAR par UNICAR (à partir d’Excel 2013)</v>
      </c>
      <c r="P94" s="32" t="str">
        <f ca="1">IF(ISBLANK(N94),"",IF(LEFT(N94)="E","CARACTÈRE À USAGE PRIVÉ-"&amp;N94,VLOOKUP(N94,[1]!Tableau1[[CODE]:[NOM]],2,0)))</f>
        <v>CARRÉ HACHURÉ NORD-OUEST SUD-EST</v>
      </c>
    </row>
    <row r="95" spans="1:16" ht="60" customHeight="1" x14ac:dyDescent="0.3">
      <c r="A95" s="45" t="s">
        <v>374</v>
      </c>
      <c r="B95" s="29" t="s">
        <v>41</v>
      </c>
      <c r="C95" s="39" t="str">
        <f t="shared" ca="1" si="163"/>
        <v>Remplacer la fonction CAR par UNICAR (à partir d’Excel 2013)</v>
      </c>
      <c r="D95" s="32" t="str">
        <f ca="1">IF(ISBLANK(B95),"",IF(LEFT(B95)="E","CARACTÈRE À USAGE PRIVÉ-"&amp;B95,VLOOKUP(B95,[1]!Tableau1[[CODE]:[NOM]],2,0)))</f>
        <v>TIRET DEMI-CADRATIN</v>
      </c>
      <c r="E95" s="29" t="s">
        <v>49</v>
      </c>
      <c r="F95" s="39" t="str">
        <f t="shared" ca="1" si="164"/>
        <v>Remplacer la fonction CAR par UNICAR (à partir d’Excel 2013)</v>
      </c>
      <c r="G95" s="32" t="str">
        <f ca="1">IF(ISBLANK(E95),"",IF(LEFT(E95)="E","CARACTÈRE À USAGE PRIVÉ-"&amp;E95,VLOOKUP(E95,[1]!Tableau1[[CODE]:[NOM]],2,0)))</f>
        <v>TIRET CADRATIN</v>
      </c>
      <c r="H95" s="29" t="s">
        <v>1266</v>
      </c>
      <c r="I95" s="39" t="str">
        <f t="shared" ca="1" si="165"/>
        <v>Remplacer la fonction CAR par UNICAR (à partir d’Excel 2013)</v>
      </c>
      <c r="J95" s="32" t="str">
        <f ca="1">IF(ISBLANK(H95),"",IF(LEFT(H95)="E","CARACTÈRE À USAGE PRIVÉ-"&amp;H95,VLOOKUP(H95,[1]!Tableau1[[CODE]:[NOM]],2,0)))</f>
        <v>TIRET HAUT</v>
      </c>
      <c r="K95" s="29" t="s">
        <v>990</v>
      </c>
      <c r="L95" s="39" t="str">
        <f t="shared" ca="1" si="166"/>
        <v>Remplacer la fonction CAR par UNICAR (à partir d’Excel 2013)</v>
      </c>
      <c r="M95" s="32" t="str">
        <f ca="1">IF(ISBLANK(K95),"",IF(LEFT(K95)="E","CARACTÈRE À USAGE PRIVÉ-"&amp;K95,VLOOKUP(K95,[1]!Tableau1[[CODE]:[NOM]],2,0)))</f>
        <v>DIACRITIQUE MACRON SOUSCRIT</v>
      </c>
      <c r="N95" s="29" t="s">
        <v>1259</v>
      </c>
      <c r="O95" s="39" t="str">
        <f t="shared" ca="1" si="167"/>
        <v>¯</v>
      </c>
      <c r="P95" s="32" t="str">
        <f ca="1">IF(ISBLANK(N95),"",IF(LEFT(N95)="E","CARACTÈRE À USAGE PRIVÉ-"&amp;N95,VLOOKUP(N95,[1]!Tableau1[[CODE]:[NOM]],2,0)))</f>
        <v>MACRON</v>
      </c>
    </row>
    <row r="96" spans="1:16" ht="60" customHeight="1" x14ac:dyDescent="0.3">
      <c r="A96" s="45" t="s">
        <v>383</v>
      </c>
      <c r="B96" s="29" t="s">
        <v>474</v>
      </c>
      <c r="C96" s="39" t="str">
        <f t="shared" ref="C96:C98" ca="1" si="183">IF(ISBLANK(B96),"",IF(LEFT(B96,2)="00",CHAR(HEX2DEC(B96)),"Remplacer la fonction CAR par UNICAR (à partir d’Excel 2013)"))</f>
        <v>^</v>
      </c>
      <c r="D96" s="32" t="str">
        <f ca="1">IF(ISBLANK(B96),"",IF(LEFT(B96)="E","CARACTÈRE À USAGE PRIVÉ-"&amp;B96,VLOOKUP(B96,[1]!Tableau1[[CODE]:[NOM]],2,0)))</f>
        <v>ACCENT CIRCONFLEXE</v>
      </c>
      <c r="E96" s="29" t="s">
        <v>1281</v>
      </c>
      <c r="F96" s="39" t="str">
        <f t="shared" ref="F96:F98" ca="1" si="184">IF(ISBLANK(E96),"",IF(LEFT(E96,2)="00",CHAR(HEX2DEC(E96)),"Remplacer la fonction CAR par UNICAR (à partir d’Excel 2013)"))</f>
        <v>Remplacer la fonction CAR par UNICAR (à partir d’Excel 2013)</v>
      </c>
      <c r="G96" s="32" t="str">
        <f ca="1">IF(ISBLANK(E96),"",IF(LEFT(E96)="E","CARACTÈRE À USAGE PRIVÉ-"&amp;E96,VLOOKUP(E96,[1]!Tableau1[[CODE]:[NOM]],2,0)))</f>
        <v>APOSTROPHE GUILLEMET-VIRGULE DE FANTAISIE</v>
      </c>
      <c r="H96" s="29" t="s">
        <v>669</v>
      </c>
      <c r="I96" s="39" t="str">
        <f t="shared" ref="I96:I98" ca="1" si="185">IF(ISBLANK(H96),"",IF(LEFT(H96,2)="00",CHAR(HEX2DEC(H96)),"Remplacer la fonction CAR par UNICAR (à partir d’Excel 2013)"))</f>
        <v>Remplacer la fonction CAR par UNICAR (à partir d’Excel 2013)</v>
      </c>
      <c r="J96" s="32" t="str">
        <f ca="1">IF(ISBLANK(H96),"",IF(LEFT(H96)="E","CARACTÈRE À USAGE PRIVÉ-"&amp;H96,VLOOKUP(H96,[1]!Tableau1[[CODE]:[NOM]],2,0)))</f>
        <v>DOUBLE GUILLEMET-VIRGULE RÉFLÉCHI</v>
      </c>
      <c r="K96" s="29" t="s">
        <v>1124</v>
      </c>
      <c r="L96" s="39" t="str">
        <f t="shared" ref="L96:L98" ca="1" si="186">IF(ISBLANK(K96),"",IF(LEFT(K96,2)="00",CHAR(HEX2DEC(K96)),"Remplacer la fonction CAR par UNICAR (à partir d’Excel 2013)"))</f>
        <v>Remplacer la fonction CAR par UNICAR (à partir d’Excel 2013)</v>
      </c>
      <c r="M96" s="32" t="str">
        <f ca="1">IF(ISBLANK(K96),"",IF(LEFT(K96)="E","CARACTÈRE À USAGE PRIVÉ-"&amp;K96,VLOOKUP(K96,[1]!Tableau1[[CODE]:[NOM]],2,0)))</f>
        <v>FLÈCHE GRASSE VERS LA DROITE À POINTE LARGE</v>
      </c>
      <c r="N96" s="29" t="s">
        <v>1124</v>
      </c>
      <c r="O96" s="39" t="str">
        <f t="shared" ref="O96:O98" ca="1" si="187">IF(ISBLANK(N96),"",IF(LEFT(N96,2)="00",CHAR(HEX2DEC(N96)),"Remplacer la fonction CAR par UNICAR (à partir d’Excel 2013)"))</f>
        <v>Remplacer la fonction CAR par UNICAR (à partir d’Excel 2013)</v>
      </c>
      <c r="P96" s="32" t="str">
        <f ca="1">IF(ISBLANK(N96),"",IF(LEFT(N96)="E","CARACTÈRE À USAGE PRIVÉ-"&amp;N96,VLOOKUP(N96,[1]!Tableau1[[CODE]:[NOM]],2,0)))</f>
        <v>FLÈCHE GRASSE VERS LA DROITE À POINTE LARGE</v>
      </c>
    </row>
    <row r="97" spans="1:16" ht="60" customHeight="1" x14ac:dyDescent="0.3">
      <c r="A97" s="45" t="s">
        <v>384</v>
      </c>
      <c r="B97" s="29" t="s">
        <v>1254</v>
      </c>
      <c r="C97" s="39" t="str">
        <f t="shared" ca="1" si="183"/>
        <v>Remplacer la fonction CAR par UNICAR (à partir d’Excel 2013)</v>
      </c>
      <c r="D97" s="32" t="str">
        <f ca="1">IF(ISBLANK(B97),"",IF(LEFT(B97)="E","CARACTÈRE À USAGE PRIVÉ-"&amp;B97,VLOOKUP(B97,[1]!Tableau1[[CODE]:[NOM]],2,0)))</f>
        <v>CERCLE AVEC DISQUE INSCRIT</v>
      </c>
      <c r="E97" s="29" t="s">
        <v>1252</v>
      </c>
      <c r="F97" s="39" t="str">
        <f t="shared" ca="1" si="184"/>
        <v>Remplacer la fonction CAR par UNICAR (à partir d’Excel 2013)</v>
      </c>
      <c r="G97" s="32" t="str">
        <f ca="1">IF(ISBLANK(E97),"",IF(LEFT(E97)="E","CARACTÈRE À USAGE PRIVÉ-"&amp;E97,VLOOKUP(E97,[1]!Tableau1[[CODE]:[NOM]],2,0)))</f>
        <v>CERCLE POINTILLÉ</v>
      </c>
      <c r="H97" s="29" t="s">
        <v>974</v>
      </c>
      <c r="I97" s="39" t="str">
        <f t="shared" ca="1" si="185"/>
        <v>Remplacer la fonction CAR par UNICAR (à partir d’Excel 2013)</v>
      </c>
      <c r="J97" s="32" t="str">
        <f ca="1">IF(ISBLANK(H97),"",IF(LEFT(H97)="E","CARACTÈRE À USAGE PRIVÉ-"&amp;H97,VLOOKUP(H97,[1]!Tableau1[[CODE]:[NOM]],2,0)))</f>
        <v>ENSEMBLE VIDE</v>
      </c>
      <c r="K97" s="29" t="s">
        <v>973</v>
      </c>
      <c r="L97" s="39" t="str">
        <f t="shared" ca="1" si="186"/>
        <v>Remplacer la fonction CAR par UNICAR (à partir d’Excel 2013)</v>
      </c>
      <c r="M97" s="32" t="str">
        <f ca="1">IF(ISBLANK(K97),"",IF(LEFT(K97)="E","CARACTÈRE À USAGE PRIVÉ-"&amp;K97,VLOOKUP(K97,[1]!Tableau1[[CODE]:[NOM]],2,0)))</f>
        <v>DIAMÈTRE</v>
      </c>
      <c r="N97" s="29" t="s">
        <v>1253</v>
      </c>
      <c r="O97" s="39" t="str">
        <f t="shared" ca="1" si="187"/>
        <v>Remplacer la fonction CAR par UNICAR (à partir d’Excel 2013)</v>
      </c>
      <c r="P97" s="32" t="str">
        <f ca="1">IF(ISBLANK(N97),"",IF(LEFT(N97)="E","CARACTÈRE À USAGE PRIVÉ-"&amp;N97,VLOOKUP(N97,[1]!Tableau1[[CODE]:[NOM]],2,0)))</f>
        <v>CERCLE</v>
      </c>
    </row>
    <row r="98" spans="1:16" ht="60" customHeight="1" x14ac:dyDescent="0.3">
      <c r="A98" s="45" t="s">
        <v>377</v>
      </c>
      <c r="B98" s="29" t="s">
        <v>505</v>
      </c>
      <c r="C98" s="39" t="str">
        <f t="shared" ca="1" si="183"/>
        <v>Remplacer la fonction CAR par UNICAR (à partir d’Excel 2013)</v>
      </c>
      <c r="D98" s="32" t="str">
        <f ca="1">IF(ISBLANK(B98),"",IF(LEFT(B98)="E","CARACTÈRE À USAGE PRIVÉ-"&amp;B98,VLOOKUP(B98,[1]!Tableau1[[CODE]:[NOM]],2,0)))</f>
        <v>EXPOSANT MINUSCULE LATINE O</v>
      </c>
      <c r="E98" s="29" t="s">
        <v>1269</v>
      </c>
      <c r="F98" s="39" t="str">
        <f t="shared" ca="1" si="184"/>
        <v>Remplacer la fonction CAR par UNICAR (à partir d’Excel 2013)</v>
      </c>
      <c r="G98" s="32" t="str">
        <f ca="1">IF(ISBLANK(E98),"",IF(LEFT(E98)="E","CARACTÈRE À USAGE PRIVÉ-"&amp;E98,VLOOKUP(E98,[1]!Tableau1[[CODE]:[NOM]],2,0)))</f>
        <v>ESPACE ULTRAFINE</v>
      </c>
      <c r="H98" s="29" t="s">
        <v>997</v>
      </c>
      <c r="I98" s="39" t="str">
        <f t="shared" ca="1" si="185"/>
        <v>Remplacer la fonction CAR par UNICAR (à partir d’Excel 2013)</v>
      </c>
      <c r="J98" s="32" t="str">
        <f ca="1">IF(ISBLANK(H98),"",IF(LEFT(H98)="E","CARACTÈRE À USAGE PRIVÉ-"&amp;H98,VLOOKUP(H98,[1]!Tableau1[[CODE]:[NOM]],2,0)))</f>
        <v>SYMBOLE NUMÉRO</v>
      </c>
      <c r="K98" s="29" t="s">
        <v>926</v>
      </c>
      <c r="L98" s="39" t="str">
        <f t="shared" ca="1" si="186"/>
        <v>Remplacer la fonction CAR par UNICAR (à partir d’Excel 2013)</v>
      </c>
      <c r="M98" s="32" t="str">
        <f ca="1">IF(ISBLANK(K98),"",IF(LEFT(K98)="E","CARACTÈRE À USAGE PRIVÉ-"&amp;K98,VLOOKUP(K98,[1]!Tableau1[[CODE]:[NOM]],2,0)))</f>
        <v>DIACRITIQUE ROND EN CHEF</v>
      </c>
      <c r="N98" s="29" t="s">
        <v>505</v>
      </c>
      <c r="O98" s="39" t="str">
        <f t="shared" ca="1" si="187"/>
        <v>Remplacer la fonction CAR par UNICAR (à partir d’Excel 2013)</v>
      </c>
      <c r="P98" s="32" t="str">
        <f ca="1">IF(ISBLANK(N98),"",IF(LEFT(N98)="E","CARACTÈRE À USAGE PRIVÉ-"&amp;N98,VLOOKUP(N98,[1]!Tableau1[[CODE]:[NOM]],2,0)))</f>
        <v>EXPOSANT MINUSCULE LATINE O</v>
      </c>
    </row>
    <row r="99" spans="1:16" ht="60" customHeight="1" x14ac:dyDescent="0.3">
      <c r="A99" s="45" t="s">
        <v>376</v>
      </c>
      <c r="B99" s="29" t="s">
        <v>686</v>
      </c>
      <c r="C99" s="39" t="str">
        <f t="shared" ca="1" si="163"/>
        <v>Remplacer la fonction CAR par UNICAR (à partir d’Excel 2013)</v>
      </c>
      <c r="D99" s="32" t="str">
        <f ca="1">IF(ISBLANK(B99),"",IF(LEFT(B99)="E","CARACTÈRE À USAGE PRIVÉ-"&amp;B99,VLOOKUP(B99,[1]!Tableau1[[CODE]:[NOM]],2,0)))</f>
        <v>ESTIMÉ</v>
      </c>
      <c r="E99" s="29" t="s">
        <v>687</v>
      </c>
      <c r="F99" s="39" t="str">
        <f t="shared" ca="1" si="164"/>
        <v>Remplacer la fonction CAR par UNICAR (à partir d’Excel 2013)</v>
      </c>
      <c r="G99" s="32" t="str">
        <f ca="1">IF(ISBLANK(E99),"",IF(LEFT(E99)="E","CARACTÈRE À USAGE PRIVÉ-"&amp;E99,VLOOKUP(E99,[1]!Tableau1[[CODE]:[NOM]],2,0)))</f>
        <v>IDENTIQUE</v>
      </c>
      <c r="H99" s="29" t="s">
        <v>688</v>
      </c>
      <c r="I99" s="39" t="str">
        <f t="shared" ca="1" si="165"/>
        <v>Remplacer la fonction CAR par UNICAR (à partir d’Excel 2013)</v>
      </c>
      <c r="J99" s="32" t="str">
        <f ca="1">IF(ISBLANK(H99),"",IF(LEFT(H99)="E","CARACTÈRE À USAGE PRIVÉ-"&amp;H99,VLOOKUP(H99,[1]!Tableau1[[CODE]:[NOM]],2,0)))</f>
        <v>NON ÉGAL</v>
      </c>
      <c r="K99" s="29" t="s">
        <v>945</v>
      </c>
      <c r="L99" s="39" t="str">
        <f t="shared" ca="1" si="166"/>
        <v>Remplacer la fonction CAR par UNICAR (à partir d’Excel 2013)</v>
      </c>
      <c r="M99" s="32" t="str">
        <f ca="1">IF(ISBLANK(K99),"",IF(LEFT(K99)="E","CARACTÈRE À USAGE PRIVÉ-"&amp;K99,VLOOKUP(K99,[1]!Tableau1[[CODE]:[NOM]],2,0)))</f>
        <v>PRESQUE ÉGAL</v>
      </c>
      <c r="N99" s="29" t="s">
        <v>689</v>
      </c>
      <c r="O99" s="39" t="str">
        <f t="shared" ca="1" si="167"/>
        <v>Remplacer la fonction CAR par UNICAR (à partir d’Excel 2013)</v>
      </c>
      <c r="P99" s="32" t="str">
        <f ca="1">IF(ISBLANK(N99),"",IF(LEFT(N99)="E","CARACTÈRE À USAGE PRIVÉ-"&amp;N99,VLOOKUP(N99,[1]!Tableau1[[CODE]:[NOM]],2,0)))</f>
        <v>ASYMPTOTIQUEMENT ÉGAL</v>
      </c>
    </row>
    <row r="100" spans="1:16" ht="60" customHeight="1" x14ac:dyDescent="0.3">
      <c r="A100" s="45" t="s">
        <v>378</v>
      </c>
      <c r="B100" s="29" t="s">
        <v>1231</v>
      </c>
      <c r="C100" s="39" t="str">
        <f t="shared" ca="1" si="163"/>
        <v>Remplacer la fonction CAR par UNICAR (à partir d’Excel 2013)</v>
      </c>
      <c r="D100" s="32" t="str">
        <f ca="1">IF(ISBLANK(B100),"",IF(LEFT(B100)="E","CARACTÈRE À USAGE PRIVÉ-"&amp;B100,VLOOKUP(B100,[1]!Tableau1[[CODE]:[NOM]],2,0)))</f>
        <v>EXPOSANT SIGNE PLUS</v>
      </c>
      <c r="E100" s="29" t="s">
        <v>695</v>
      </c>
      <c r="F100" s="39" t="str">
        <f t="shared" ca="1" si="164"/>
        <v>±</v>
      </c>
      <c r="G100" s="32" t="str">
        <f ca="1">IF(ISBLANK(E100),"",IF(LEFT(E100)="E","CARACTÈRE À USAGE PRIVÉ-"&amp;E100,VLOOKUP(E100,[1]!Tableau1[[CODE]:[NOM]],2,0)))</f>
        <v>SIGNE PLUS-OU-MOINS</v>
      </c>
      <c r="H100" s="29" t="s">
        <v>1229</v>
      </c>
      <c r="I100" s="39" t="str">
        <f t="shared" ca="1" si="165"/>
        <v>Remplacer la fonction CAR par UNICAR (à partir d’Excel 2013)</v>
      </c>
      <c r="J100" s="32" t="str">
        <f ca="1">IF(ISBLANK(H100),"",IF(LEFT(H100)="E","CARACTÈRE À USAGE PRIVÉ-"&amp;H100,VLOOKUP(H100,[1]!Tableau1[[CODE]:[NOM]],2,0)))</f>
        <v>SIGNE PLUS GRAS</v>
      </c>
      <c r="K100" s="29" t="s">
        <v>1230</v>
      </c>
      <c r="L100" s="39" t="str">
        <f t="shared" ca="1" si="166"/>
        <v>Remplacer la fonction CAR par UNICAR (à partir d’Excel 2013)</v>
      </c>
      <c r="M100" s="32" t="str">
        <f ca="1">IF(ISBLANK(K100),"",IF(LEFT(K100)="E","CARACTÈRE À USAGE PRIVÉ-"&amp;K100,VLOOKUP(K100,[1]!Tableau1[[CODE]:[NOM]],2,0)))</f>
        <v>SIGNE PLUS CERCLÉ</v>
      </c>
      <c r="N100" s="29" t="s">
        <v>695</v>
      </c>
      <c r="O100" s="39" t="str">
        <f t="shared" ca="1" si="167"/>
        <v>±</v>
      </c>
      <c r="P100" s="32" t="str">
        <f ca="1">IF(ISBLANK(N100),"",IF(LEFT(N100)="E","CARACTÈRE À USAGE PRIVÉ-"&amp;N100,VLOOKUP(N100,[1]!Tableau1[[CODE]:[NOM]],2,0)))</f>
        <v>SIGNE PLUS-OU-MOINS</v>
      </c>
    </row>
    <row r="101" spans="1:16" ht="60" customHeight="1" x14ac:dyDescent="0.3">
      <c r="A101" s="45" t="s">
        <v>648</v>
      </c>
      <c r="B101" s="29" t="s">
        <v>1135</v>
      </c>
      <c r="C101" s="39" t="str">
        <f t="shared" ca="1" si="163"/>
        <v>Remplacer la fonction CAR par UNICAR (à partir d’Excel 2013)</v>
      </c>
      <c r="D101" s="32" t="str">
        <f ca="1">IF(ISBLANK(B101),"",IF(LEFT(B101)="E","CARACTÈRE À USAGE PRIVÉ-"&amp;B101,VLOOKUP(B101,[1]!Tableau1[[CODE]:[NOM]],2,0)))</f>
        <v>SYMBOLE CEDI</v>
      </c>
      <c r="E101" s="29" t="s">
        <v>1131</v>
      </c>
      <c r="F101" s="39" t="str">
        <f t="shared" ca="1" si="164"/>
        <v>Remplacer la fonction CAR par UNICAR (à partir d’Excel 2013)</v>
      </c>
      <c r="G101" s="32" t="str">
        <f ca="1">IF(ISBLANK(E101),"",IF(LEFT(E101)="E","CARACTÈRE À USAGE PRIVÉ-"&amp;E101,VLOOKUP(E101,[1]!Tableau1[[CODE]:[NOM]],2,0)))</f>
        <v>SYMBOLE CRUZEIRO</v>
      </c>
      <c r="H101" s="29" t="s">
        <v>1132</v>
      </c>
      <c r="I101" s="39" t="str">
        <f t="shared" ca="1" si="165"/>
        <v>Remplacer la fonction CAR par UNICAR (à partir d’Excel 2013)</v>
      </c>
      <c r="J101" s="32" t="str">
        <f ca="1">IF(ISBLANK(H101),"",IF(LEFT(H101)="E","CARACTÈRE À USAGE PRIVÉ-"&amp;H101,VLOOKUP(H101,[1]!Tableau1[[CODE]:[NOM]],2,0)))</f>
        <v>SYMBOLE COLON</v>
      </c>
      <c r="K101" s="29" t="s">
        <v>503</v>
      </c>
      <c r="L101" s="39" t="str">
        <f t="shared" ca="1" si="166"/>
        <v>Remplacer la fonction CAR par UNICAR (à partir d’Excel 2013)</v>
      </c>
      <c r="M101" s="32" t="str">
        <f ca="1">IF(ISBLANK(K101),"",IF(LEFT(K101)="E","CARACTÈRE À USAGE PRIVÉ-"&amp;K101,VLOOKUP(K101,[1]!Tableau1[[CODE]:[NOM]],2,0)))</f>
        <v>EXPOSANT MINUSCULE LATINE E</v>
      </c>
      <c r="N101" s="29" t="s">
        <v>1135</v>
      </c>
      <c r="O101" s="39" t="str">
        <f t="shared" ca="1" si="167"/>
        <v>Remplacer la fonction CAR par UNICAR (à partir d’Excel 2013)</v>
      </c>
      <c r="P101" s="32" t="str">
        <f ca="1">IF(ISBLANK(N101),"",IF(LEFT(N101)="E","CARACTÈRE À USAGE PRIVÉ-"&amp;N101,VLOOKUP(N101,[1]!Tableau1[[CODE]:[NOM]],2,0)))</f>
        <v>SYMBOLE CEDI</v>
      </c>
    </row>
    <row r="102" spans="1:16" ht="60" customHeight="1" x14ac:dyDescent="0.3">
      <c r="A102" s="45" t="s">
        <v>387</v>
      </c>
      <c r="B102" s="29" t="s">
        <v>1152</v>
      </c>
      <c r="C102" s="39" t="str">
        <f t="shared" ref="C102:C120" ca="1" si="188">IF(ISBLANK(B102),"",IF(LEFT(B102,2)="00",CHAR(HEX2DEC(B102)),"Remplacer la fonction CAR par UNICAR (à partir d’Excel 2013)"))</f>
        <v>Remplacer la fonction CAR par UNICAR (à partir d’Excel 2013)</v>
      </c>
      <c r="D102" s="32" t="str">
        <f ca="1">IF(ISBLANK(B102),"",IF(LEFT(B102)="E","CARACTÈRE À USAGE PRIVÉ-"&amp;B102,VLOOKUP(B102,[1]!Tableau1[[CODE]:[NOM]],2,0)))</f>
        <v>LIANT</v>
      </c>
      <c r="E102" s="29" t="s">
        <v>1151</v>
      </c>
      <c r="F102" s="39" t="str">
        <f t="shared" ca="1" si="164"/>
        <v>Remplacer la fonction CAR par UNICAR (à partir d’Excel 2013)</v>
      </c>
      <c r="G102" s="32" t="str">
        <f ca="1">IF(ISBLANK(E102),"",IF(LEFT(E102)="E","CARACTÈRE À USAGE PRIVÉ-"&amp;E102,VLOOKUP(E102,[1]!Tableau1[[CODE]:[NOM]],2,0)))</f>
        <v>ANTILIANT</v>
      </c>
      <c r="H102" s="29" t="s">
        <v>921</v>
      </c>
      <c r="I102" s="39" t="str">
        <f t="shared" ca="1" si="165"/>
        <v>Remplacer la fonction CAR par UNICAR (à partir d’Excel 2013)</v>
      </c>
      <c r="J102" s="32" t="str">
        <f ca="1">IF(ISBLANK(H102),"",IF(LEFT(H102)="E","CARACTÈRE À USAGE PRIVÉ-"&amp;H102,VLOOKUP(H102,[1]!Tableau1[[CODE]:[NOM]],2,0)))</f>
        <v>DIACRITIQUE MACRON</v>
      </c>
      <c r="K102" s="29" t="s">
        <v>1286</v>
      </c>
      <c r="L102" s="39" t="str">
        <f t="shared" ca="1" si="166"/>
        <v>Remplacer la fonction CAR par UNICAR (à partir d’Excel 2013)</v>
      </c>
      <c r="M102" s="32" t="str">
        <f ca="1">IF(ISBLANK(K102),"",IF(LEFT(K102)="E","CARACTÈRE À USAGE PRIVÉ-"&amp;K102,VLOOKUP(K102,[1]!Tableau1[[CODE]:[NOM]],2,0)))</f>
        <v>DIACRITIQUE TIRET EN CHEF</v>
      </c>
      <c r="N102" s="29" t="s">
        <v>1277</v>
      </c>
      <c r="O102" s="39" t="str">
        <f t="shared" ca="1" si="167"/>
        <v>Remplacer la fonction CAR par UNICAR (à partir d’Excel 2013)</v>
      </c>
      <c r="P102" s="32" t="str">
        <f ca="1">IF(ISBLANK(N102),"",IF(LEFT(N102)="E","CARACTÈRE À USAGE PRIVÉ-"&amp;N102,VLOOKUP(N102,[1]!Tableau1[[CODE]:[NOM]],2,0)))</f>
        <v>SCINTILLEMENTS</v>
      </c>
    </row>
    <row r="103" spans="1:16" ht="60" customHeight="1" x14ac:dyDescent="0.3">
      <c r="A103" s="45" t="s">
        <v>388</v>
      </c>
      <c r="B103" s="29" t="s">
        <v>690</v>
      </c>
      <c r="C103" s="39" t="str">
        <f t="shared" ca="1" si="188"/>
        <v>Remplacer la fonction CAR par UNICAR (à partir d’Excel 2013)</v>
      </c>
      <c r="D103" s="32" t="str">
        <f ca="1">IF(ISBLANK(B103),"",IF(LEFT(B103)="E","CARACTÈRE À USAGE PRIVÉ-"&amp;B103,VLOOKUP(B103,[1]!Tableau1[[CODE]:[NOM]],2,0)))</f>
        <v>MINUSCULE LATINE S LONG</v>
      </c>
      <c r="E103" s="29" t="s">
        <v>994</v>
      </c>
      <c r="F103" s="39" t="str">
        <f t="shared" ca="1" si="164"/>
        <v>Remplacer la fonction CAR par UNICAR (à partir d’Excel 2013)</v>
      </c>
      <c r="G103" s="32" t="str">
        <f ca="1">IF(ISBLANK(E103),"",IF(LEFT(E103)="E","CARACTÈRE À USAGE PRIVÉ-"&amp;E103,VLOOKUP(E103,[1]!Tableau1[[CODE]:[NOM]],2,0)))</f>
        <v>INFINI</v>
      </c>
      <c r="H103" s="29" t="s">
        <v>1138</v>
      </c>
      <c r="I103" s="39" t="str">
        <f t="shared" ca="1" si="165"/>
        <v>Remplacer la fonction CAR par UNICAR (à partir d’Excel 2013)</v>
      </c>
      <c r="J103" s="32" t="str">
        <f ca="1">IF(ISBLANK(H103),"",IF(LEFT(H103)="E","CARACTÈRE À USAGE PRIVÉ-"&amp;H103,VLOOKUP(H103,[1]!Tableau1[[CODE]:[NOM]],2,0)))</f>
        <v>SYMBOLE MILLIÈME</v>
      </c>
      <c r="K103" s="29" t="s">
        <v>995</v>
      </c>
      <c r="L103" s="39" t="str">
        <f t="shared" ca="1" si="166"/>
        <v>¢</v>
      </c>
      <c r="M103" s="32" t="str">
        <f ca="1">IF(ISBLANK(K103),"",IF(LEFT(K103)="E","CARACTÈRE À USAGE PRIVÉ-"&amp;K103,VLOOKUP(K103,[1]!Tableau1[[CODE]:[NOM]],2,0)))</f>
        <v>SYMBOLE CENTIME</v>
      </c>
      <c r="N103" s="29" t="s">
        <v>1272</v>
      </c>
      <c r="O103" s="39" t="str">
        <f t="shared" ca="1" si="167"/>
        <v>Remplacer la fonction CAR par UNICAR (à partir d’Excel 2013)</v>
      </c>
      <c r="P103" s="32" t="str">
        <f ca="1">IF(ISBLANK(N103),"",IF(LEFT(N103)="E","CARACTÈRE À USAGE PRIVÉ-"&amp;N103,VLOOKUP(N103,[1]!Tableau1[[CODE]:[NOM]],2,0)))</f>
        <v>ÉCLAIR</v>
      </c>
    </row>
    <row r="104" spans="1:16" ht="60" customHeight="1" x14ac:dyDescent="0.3">
      <c r="A104" s="45" t="s">
        <v>389</v>
      </c>
      <c r="B104" s="29" t="s">
        <v>1137</v>
      </c>
      <c r="C104" s="39" t="str">
        <f t="shared" ca="1" si="188"/>
        <v>Remplacer la fonction CAR par UNICAR (à partir d’Excel 2013)</v>
      </c>
      <c r="D104" s="32" t="str">
        <f ca="1">IF(ISBLANK(B104),"",IF(LEFT(B104)="E","CARACTÈRE À USAGE PRIVÉ-"&amp;B104,VLOOKUP(B104,[1]!Tableau1[[CODE]:[NOM]],2,0)))</f>
        <v>SYMBOLE HRYVNIA</v>
      </c>
      <c r="E104" s="29" t="s">
        <v>698</v>
      </c>
      <c r="F104" s="39" t="str">
        <f t="shared" ca="1" si="164"/>
        <v>¥</v>
      </c>
      <c r="G104" s="32" t="str">
        <f ca="1">IF(ISBLANK(E104),"",IF(LEFT(E104)="E","CARACTÈRE À USAGE PRIVÉ-"&amp;E104,VLOOKUP(E104,[1]!Tableau1[[CODE]:[NOM]],2,0)))</f>
        <v>SYMBOLE YEN</v>
      </c>
      <c r="H104" s="29" t="s">
        <v>1141</v>
      </c>
      <c r="I104" s="39" t="str">
        <f t="shared" ca="1" si="165"/>
        <v>Remplacer la fonction CAR par UNICAR (à partir d’Excel 2013)</v>
      </c>
      <c r="J104" s="32" t="str">
        <f ca="1">IF(ISBLANK(H104),"",IF(LEFT(H104)="E","CARACTÈRE À USAGE PRIVÉ-"&amp;H104,VLOOKUP(H104,[1]!Tableau1[[CODE]:[NOM]],2,0)))</f>
        <v>SYMBOLE LIRE TURQUE</v>
      </c>
      <c r="K104" s="29" t="s">
        <v>1139</v>
      </c>
      <c r="L104" s="39" t="str">
        <f t="shared" ca="1" si="166"/>
        <v>Remplacer la fonction CAR par UNICAR (à partir d’Excel 2013)</v>
      </c>
      <c r="M104" s="32" t="str">
        <f ca="1">IF(ISBLANK(K104),"",IF(LEFT(K104)="E","CARACTÈRE À USAGE PRIVÉ-"&amp;K104,VLOOKUP(K104,[1]!Tableau1[[CODE]:[NOM]],2,0)))</f>
        <v>SYMBOLE GUARANI</v>
      </c>
      <c r="N104" s="29" t="s">
        <v>1271</v>
      </c>
      <c r="O104" s="39" t="str">
        <f t="shared" ca="1" si="167"/>
        <v>Remplacer la fonction CAR par UNICAR (à partir d’Excel 2013)</v>
      </c>
      <c r="P104" s="32" t="str">
        <f ca="1">IF(ISBLANK(N104),"",IF(LEFT(N104)="E","CARACTÈRE À USAGE PRIVÉ-"&amp;N104,VLOOKUP(N104,[1]!Tableau1[[CODE]:[NOM]],2,0)))</f>
        <v>NUAGE</v>
      </c>
    </row>
    <row r="105" spans="1:16" ht="60" customHeight="1" x14ac:dyDescent="0.3">
      <c r="A105" s="45" t="s">
        <v>390</v>
      </c>
      <c r="B105" s="29" t="s">
        <v>1133</v>
      </c>
      <c r="C105" s="39" t="str">
        <f t="shared" ca="1" si="188"/>
        <v>Remplacer la fonction CAR par UNICAR (à partir d’Excel 2013)</v>
      </c>
      <c r="D105" s="32" t="str">
        <f ca="1">IF(ISBLANK(B105),"",IF(LEFT(B105)="E","CARACTÈRE À USAGE PRIVÉ-"&amp;B105,VLOOKUP(B105,[1]!Tableau1[[CODE]:[NOM]],2,0)))</f>
        <v>SYMBOLE NAIRA</v>
      </c>
      <c r="E105" s="29" t="s">
        <v>1134</v>
      </c>
      <c r="F105" s="39" t="str">
        <f t="shared" ca="1" si="164"/>
        <v>Remplacer la fonction CAR par UNICAR (à partir d’Excel 2013)</v>
      </c>
      <c r="G105" s="32" t="str">
        <f ca="1">IF(ISBLANK(E105),"",IF(LEFT(E105)="E","CARACTÈRE À USAGE PRIVÉ-"&amp;E105,VLOOKUP(E105,[1]!Tableau1[[CODE]:[NOM]],2,0)))</f>
        <v>SYMBOLE DONG</v>
      </c>
      <c r="H105" s="29" t="s">
        <v>1140</v>
      </c>
      <c r="I105" s="39" t="str">
        <f t="shared" ca="1" si="165"/>
        <v>Remplacer la fonction CAR par UNICAR (à partir d’Excel 2013)</v>
      </c>
      <c r="J105" s="32" t="str">
        <f ca="1">IF(ISBLANK(H105),"",IF(LEFT(H105)="E","CARACTÈRE À USAGE PRIVÉ-"&amp;H105,VLOOKUP(H105,[1]!Tableau1[[CODE]:[NOM]],2,0)))</f>
        <v>SYMBOLE ROUPIE INDIENNE</v>
      </c>
      <c r="K105" s="29" t="s">
        <v>1136</v>
      </c>
      <c r="L105" s="39" t="str">
        <f t="shared" ca="1" si="166"/>
        <v>Remplacer la fonction CAR par UNICAR (à partir d’Excel 2013)</v>
      </c>
      <c r="M105" s="32" t="str">
        <f ca="1">IF(ISBLANK(K105),"",IF(LEFT(K105)="E","CARACTÈRE À USAGE PRIVÉ-"&amp;K105,VLOOKUP(K105,[1]!Tableau1[[CODE]:[NOM]],2,0)))</f>
        <v>SYMBOLE PESO</v>
      </c>
      <c r="N105" s="29" t="s">
        <v>1270</v>
      </c>
      <c r="O105" s="39" t="str">
        <f t="shared" ca="1" si="167"/>
        <v>Remplacer la fonction CAR par UNICAR (à partir d’Excel 2013)</v>
      </c>
      <c r="P105" s="32" t="str">
        <f ca="1">IF(ISBLANK(N105),"",IF(LEFT(N105)="E","CARACTÈRE À USAGE PRIVÉ-"&amp;N105,VLOOKUP(N105,[1]!Tableau1[[CODE]:[NOM]],2,0)))</f>
        <v>SOLEIL PLEIN AVEC RAYONS</v>
      </c>
    </row>
    <row r="106" spans="1:16" ht="60" customHeight="1" x14ac:dyDescent="0.3">
      <c r="A106" s="45" t="s">
        <v>391</v>
      </c>
      <c r="B106" s="29" t="s">
        <v>992</v>
      </c>
      <c r="C106" s="39" t="str">
        <f t="shared" ca="1" si="188"/>
        <v>Remplacer la fonction CAR par UNICAR (à partir d’Excel 2013)</v>
      </c>
      <c r="D106" s="32" t="str">
        <f ca="1">IF(ISBLANK(B106),"",IF(LEFT(B106)="E","CARACTÈRE À USAGE PRIVÉ-"&amp;B106,VLOOKUP(B106,[1]!Tableau1[[CODE]:[NOM]],2,0)))</f>
        <v>SYMBOLE POUR MILLE</v>
      </c>
      <c r="E106" s="29" t="s">
        <v>993</v>
      </c>
      <c r="F106" s="39" t="str">
        <f t="shared" ca="1" si="164"/>
        <v>Remplacer la fonction CAR par UNICAR (à partir d’Excel 2013)</v>
      </c>
      <c r="G106" s="32" t="str">
        <f ca="1">IF(ISBLANK(E106),"",IF(LEFT(E106)="E","CARACTÈRE À USAGE PRIVÉ-"&amp;E106,VLOOKUP(E106,[1]!Tableau1[[CODE]:[NOM]],2,0)))</f>
        <v>SYMBOLE POUR DIX-MILLE</v>
      </c>
      <c r="H106" s="29" t="s">
        <v>1274</v>
      </c>
      <c r="I106" s="39" t="str">
        <f t="shared" ca="1" si="165"/>
        <v>Remplacer la fonction CAR par UNICAR (à partir d’Excel 2013)</v>
      </c>
      <c r="J106" s="32" t="str">
        <f ca="1">IF(ISBLANK(H106),"",IF(LEFT(H106)="E","CARACTÈRE À USAGE PRIVÉ-"&amp;H106,VLOOKUP(H106,[1]!Tableau1[[CODE]:[NOM]],2,0)))</f>
        <v>CISEAUX NOIRS</v>
      </c>
      <c r="K106" s="29" t="s">
        <v>1142</v>
      </c>
      <c r="L106" s="39" t="str">
        <f t="shared" ca="1" si="166"/>
        <v>Remplacer la fonction CAR par UNICAR (à partir d’Excel 2013)</v>
      </c>
      <c r="M106" s="32" t="str">
        <f ca="1">IF(ISBLANK(K106),"",IF(LEFT(K106)="E","CARACTÈRE À USAGE PRIVÉ-"&amp;K106,VLOOKUP(K106,[1]!Tableau1[[CODE]:[NOM]],2,0)))</f>
        <v>SIGNE MOINS COMMERCIAL</v>
      </c>
      <c r="N106" s="29" t="s">
        <v>1273</v>
      </c>
      <c r="O106" s="39" t="str">
        <f t="shared" ca="1" si="167"/>
        <v>Remplacer la fonction CAR par UNICAR (à partir d’Excel 2013)</v>
      </c>
      <c r="P106" s="32" t="str">
        <f ca="1">IF(ISBLANK(N106),"",IF(LEFT(N106)="E","CARACTÈRE À USAGE PRIVÉ-"&amp;N106,VLOOKUP(N106,[1]!Tableau1[[CODE]:[NOM]],2,0)))</f>
        <v>CISEAUX DE SÉCURITÉ NOIRS</v>
      </c>
    </row>
    <row r="107" spans="1:16" ht="60" customHeight="1" x14ac:dyDescent="0.3">
      <c r="A107" s="45" t="s">
        <v>392</v>
      </c>
      <c r="B107" s="29" t="s">
        <v>902</v>
      </c>
      <c r="C107" s="39" t="str">
        <f t="shared" ca="1" si="188"/>
        <v>×</v>
      </c>
      <c r="D107" s="32" t="str">
        <f ca="1">IF(ISBLANK(B107),"",IF(LEFT(B107)="E","CARACTÈRE À USAGE PRIVÉ-"&amp;B107,VLOOKUP(B107,[1]!Tableau1[[CODE]:[NOM]],2,0)))</f>
        <v>SIGNE DE MULTIPLICATION</v>
      </c>
      <c r="E107" s="29" t="s">
        <v>1264</v>
      </c>
      <c r="F107" s="39" t="str">
        <f t="shared" ca="1" si="164"/>
        <v>Remplacer la fonction CAR par UNICAR (à partir d’Excel 2013)</v>
      </c>
      <c r="G107" s="32" t="str">
        <f ca="1">IF(ISBLANK(E107),"",IF(LEFT(E107)="E","CARACTÈRE À USAGE PRIVÉ-"&amp;E107,VLOOKUP(E107,[1]!Tableau1[[CODE]:[NOM]],2,0)))</f>
        <v>DEUX ASTÉRISQUES</v>
      </c>
      <c r="H107" s="29" t="s">
        <v>932</v>
      </c>
      <c r="I107" s="39" t="str">
        <f t="shared" ca="1" si="165"/>
        <v>Remplacer la fonction CAR par UNICAR (à partir d’Excel 2013)</v>
      </c>
      <c r="J107" s="32" t="str">
        <f ca="1">IF(ISBLANK(H107),"",IF(LEFT(H107)="E","CARACTÈRE À USAGE PRIVÉ-"&amp;H107,VLOOKUP(H107,[1]!Tableau1[[CODE]:[NOM]],2,0)))</f>
        <v>ASTÉRISME</v>
      </c>
      <c r="K107" s="29" t="s">
        <v>1130</v>
      </c>
      <c r="L107" s="39" t="str">
        <f t="shared" ca="1" si="166"/>
        <v>Remplacer la fonction CAR par UNICAR (à partir d’Excel 2013)</v>
      </c>
      <c r="M107" s="32" t="str">
        <f ca="1">IF(ISBLANK(K107),"",IF(LEFT(K107)="E","CARACTÈRE À USAGE PRIVÉ-"&amp;K107,VLOOKUP(K107,[1]!Tableau1[[CODE]:[NOM]],2,0)))</f>
        <v>GROS ASTÉRISQUE</v>
      </c>
      <c r="N107" s="29" t="s">
        <v>1278</v>
      </c>
      <c r="O107" s="39" t="str">
        <f t="shared" ca="1" si="167"/>
        <v>Remplacer la fonction CAR par UNICAR (à partir d’Excel 2013)</v>
      </c>
      <c r="P107" s="32" t="str">
        <f ca="1">IF(ISBLANK(N107),"",IF(LEFT(N107)="E","CARACTÈRE À USAGE PRIVÉ-"&amp;N107,VLOOKUP(N107,[1]!Tableau1[[CODE]:[NOM]],2,0)))</f>
        <v>FLOCON DE NEIGE</v>
      </c>
    </row>
    <row r="108" spans="1:16" ht="60" customHeight="1" x14ac:dyDescent="0.3">
      <c r="A108" s="45" t="s">
        <v>393</v>
      </c>
      <c r="B108" s="29" t="s">
        <v>1126</v>
      </c>
      <c r="C108" s="39" t="str">
        <f t="shared" ca="1" si="188"/>
        <v>Remplacer la fonction CAR par UNICAR (à partir d’Excel 2013)</v>
      </c>
      <c r="D108" s="32" t="str">
        <f ca="1">IF(ISBLANK(B108),"",IF(LEFT(B108)="E","CARACTÈRE À USAGE PRIVÉ-"&amp;B108,VLOOKUP(B108,[1]!Tableau1[[CODE]:[NOM]],2,0)))</f>
        <v>MINUSCULE GRECQUE ALPHA</v>
      </c>
      <c r="E108" s="29" t="s">
        <v>1127</v>
      </c>
      <c r="F108" s="39" t="str">
        <f t="shared" ca="1" si="164"/>
        <v>Remplacer la fonction CAR par UNICAR (à partir d’Excel 2013)</v>
      </c>
      <c r="G108" s="32" t="str">
        <f ca="1">IF(ISBLANK(E108),"",IF(LEFT(E108)="E","CARACTÈRE À USAGE PRIVÉ-"&amp;E108,VLOOKUP(E108,[1]!Tableau1[[CODE]:[NOM]],2,0)))</f>
        <v>MINUSCULE GRECQUE BÊTA</v>
      </c>
      <c r="H108" s="29" t="s">
        <v>1128</v>
      </c>
      <c r="I108" s="39" t="str">
        <f t="shared" ca="1" si="165"/>
        <v>Remplacer la fonction CAR par UNICAR (à partir d’Excel 2013)</v>
      </c>
      <c r="J108" s="32" t="str">
        <f ca="1">IF(ISBLANK(H108),"",IF(LEFT(H108)="E","CARACTÈRE À USAGE PRIVÉ-"&amp;H108,VLOOKUP(H108,[1]!Tableau1[[CODE]:[NOM]],2,0)))</f>
        <v>MINUSCULE GRECQUE GAMMA</v>
      </c>
      <c r="K108" s="29" t="s">
        <v>1129</v>
      </c>
      <c r="L108" s="39" t="str">
        <f t="shared" ca="1" si="166"/>
        <v>Remplacer la fonction CAR par UNICAR (à partir d’Excel 2013)</v>
      </c>
      <c r="M108" s="32" t="str">
        <f ca="1">IF(ISBLANK(K108),"",IF(LEFT(K108)="E","CARACTÈRE À USAGE PRIVÉ-"&amp;K108,VLOOKUP(K108,[1]!Tableau1[[CODE]:[NOM]],2,0)))</f>
        <v>MINUSCULE GRECQUE DELTA</v>
      </c>
      <c r="N108" s="29" t="s">
        <v>1125</v>
      </c>
      <c r="O108" s="39" t="str">
        <f t="shared" ca="1" si="167"/>
        <v>Remplacer la fonction CAR par UNICAR (à partir d’Excel 2013)</v>
      </c>
      <c r="P108" s="32" t="str">
        <f ca="1">IF(ISBLANK(N108),"",IF(LEFT(N108)="E","CARACTÈRE À USAGE PRIVÉ-"&amp;N108,VLOOKUP(N108,[1]!Tableau1[[CODE]:[NOM]],2,0)))</f>
        <v>MINUSCULE GRECQUE MU</v>
      </c>
    </row>
    <row r="109" spans="1:16" ht="60" customHeight="1" x14ac:dyDescent="0.3">
      <c r="A109" s="45" t="s">
        <v>402</v>
      </c>
      <c r="B109" s="29" t="s">
        <v>492</v>
      </c>
      <c r="C109" s="39" t="str">
        <f t="shared" ca="1" si="188"/>
        <v>«</v>
      </c>
      <c r="D109" s="32" t="str">
        <f ca="1">IF(ISBLANK(B109),"",IF(LEFT(B109)="E","CARACTÈRE À USAGE PRIVÉ-"&amp;B109,VLOOKUP(B109,[1]!Tableau1[[CODE]:[NOM]],2,0)))</f>
        <v>DOUBLE GUILLEMET INFÉRIOÏDE</v>
      </c>
      <c r="E109" s="29" t="s">
        <v>27</v>
      </c>
      <c r="F109" s="39" t="str">
        <f t="shared" ca="1" si="164"/>
        <v>Remplacer la fonction CAR par UNICAR (à partir d’Excel 2013)</v>
      </c>
      <c r="G109" s="32" t="str">
        <f ca="1">IF(ISBLANK(E109),"",IF(LEFT(E109)="E","CARACTÈRE À USAGE PRIVÉ-"&amp;E109,VLOOKUP(E109,[1]!Tableau1[[CODE]:[NOM]],2,0)))</f>
        <v>SIMPLE GUILLEMET INFÉRIOÏDE</v>
      </c>
      <c r="H109" s="29" t="s">
        <v>915</v>
      </c>
      <c r="I109" s="39" t="str">
        <f t="shared" ca="1" si="165"/>
        <v>Remplacer la fonction CAR par UNICAR (à partir d’Excel 2013)</v>
      </c>
      <c r="J109" s="32" t="str">
        <f ca="1">IF(ISBLANK(H109),"",IF(LEFT(H109)="E","CARACTÈRE À USAGE PRIVÉ-"&amp;H109,VLOOKUP(H109,[1]!Tableau1[[CODE]:[NOM]],2,0)))</f>
        <v>INFÉRIEUR OU ÉGAL</v>
      </c>
      <c r="K109" s="29" t="s">
        <v>917</v>
      </c>
      <c r="L109" s="39" t="str">
        <f t="shared" ca="1" si="166"/>
        <v>Remplacer la fonction CAR par UNICAR (à partir d’Excel 2013)</v>
      </c>
      <c r="M109" s="32" t="str">
        <f ca="1">IF(ISBLANK(K109),"",IF(LEFT(K109)="E","CARACTÈRE À USAGE PRIVÉ-"&amp;K109,VLOOKUP(K109,[1]!Tableau1[[CODE]:[NOM]],2,0)))</f>
        <v>INFÉRIEUR OU ÉGAL INCLINÉ</v>
      </c>
      <c r="N109" s="29" t="s">
        <v>1255</v>
      </c>
      <c r="O109" s="39" t="str">
        <f t="shared" ca="1" si="167"/>
        <v>Remplacer la fonction CAR par UNICAR (à partir d’Excel 2013)</v>
      </c>
      <c r="P109" s="32" t="str">
        <f ca="1">IF(ISBLANK(N109),"",IF(LEFT(N109)="E","CARACTÈRE À USAGE PRIVÉ-"&amp;N109,VLOOKUP(N109,[1]!Tableau1[[CODE]:[NOM]],2,0)))</f>
        <v>TRIANGLE PLEIN POINTANT VERS LA GAUCHE</v>
      </c>
    </row>
    <row r="110" spans="1:16" ht="60" customHeight="1" x14ac:dyDescent="0.3">
      <c r="A110" s="45" t="s">
        <v>403</v>
      </c>
      <c r="B110" s="29" t="s">
        <v>493</v>
      </c>
      <c r="C110" s="39" t="str">
        <f t="shared" ca="1" si="188"/>
        <v>»</v>
      </c>
      <c r="D110" s="32" t="str">
        <f ca="1">IF(ISBLANK(B110),"",IF(LEFT(B110)="E","CARACTÈRE À USAGE PRIVÉ-"&amp;B110,VLOOKUP(B110,[1]!Tableau1[[CODE]:[NOM]],2,0)))</f>
        <v>DOUBLE GUILLEMET SUPÉRIOÏDE</v>
      </c>
      <c r="E110" s="29" t="s">
        <v>494</v>
      </c>
      <c r="F110" s="39" t="str">
        <f t="shared" ca="1" si="164"/>
        <v>Remplacer la fonction CAR par UNICAR (à partir d’Excel 2013)</v>
      </c>
      <c r="G110" s="32" t="str">
        <f ca="1">IF(ISBLANK(E110),"",IF(LEFT(E110)="E","CARACTÈRE À USAGE PRIVÉ-"&amp;E110,VLOOKUP(E110,[1]!Tableau1[[CODE]:[NOM]],2,0)))</f>
        <v>SIMPLE GUILLEMET SUPÉRIOÏDE</v>
      </c>
      <c r="H110" s="29" t="s">
        <v>916</v>
      </c>
      <c r="I110" s="39" t="str">
        <f t="shared" ca="1" si="165"/>
        <v>Remplacer la fonction CAR par UNICAR (à partir d’Excel 2013)</v>
      </c>
      <c r="J110" s="32" t="str">
        <f ca="1">IF(ISBLANK(H110),"",IF(LEFT(H110)="E","CARACTÈRE À USAGE PRIVÉ-"&amp;H110,VLOOKUP(H110,[1]!Tableau1[[CODE]:[NOM]],2,0)))</f>
        <v>SUPÉRIEUR OU ÉGAL</v>
      </c>
      <c r="K110" s="29" t="s">
        <v>918</v>
      </c>
      <c r="L110" s="39" t="str">
        <f t="shared" ca="1" si="166"/>
        <v>Remplacer la fonction CAR par UNICAR (à partir d’Excel 2013)</v>
      </c>
      <c r="M110" s="32" t="str">
        <f ca="1">IF(ISBLANK(K110),"",IF(LEFT(K110)="E","CARACTÈRE À USAGE PRIVÉ-"&amp;K110,VLOOKUP(K110,[1]!Tableau1[[CODE]:[NOM]],2,0)))</f>
        <v>SUPÉRIEUR OU ÉGAL INCLINÉ</v>
      </c>
      <c r="N110" s="29" t="s">
        <v>1256</v>
      </c>
      <c r="O110" s="39" t="str">
        <f t="shared" ca="1" si="167"/>
        <v>Remplacer la fonction CAR par UNICAR (à partir d’Excel 2013)</v>
      </c>
      <c r="P110" s="32" t="str">
        <f ca="1">IF(ISBLANK(N110),"",IF(LEFT(N110)="E","CARACTÈRE À USAGE PRIVÉ-"&amp;N110,VLOOKUP(N110,[1]!Tableau1[[CODE]:[NOM]],2,0)))</f>
        <v>TRIANGLE PLEIN POINTANT VERS LA DROITE</v>
      </c>
    </row>
    <row r="111" spans="1:16" ht="60" customHeight="1" x14ac:dyDescent="0.3">
      <c r="A111" s="45" t="s">
        <v>394</v>
      </c>
      <c r="B111" s="29" t="s">
        <v>914</v>
      </c>
      <c r="C111" s="39" t="str">
        <f t="shared" ca="1" si="188"/>
        <v>Remplacer la fonction CAR par UNICAR (à partir d’Excel 2013)</v>
      </c>
      <c r="D111" s="32" t="str">
        <f ca="1">IF(ISBLANK(B111),"",IF(LEFT(B111)="E","CARACTÈRE À USAGE PRIVÉ-"&amp;B111,VLOOKUP(B111,[1]!Tableau1[[CODE]:[NOM]],2,0)))</f>
        <v>LETTRE APOSTROPHE</v>
      </c>
      <c r="E111" s="29" t="s">
        <v>919</v>
      </c>
      <c r="F111" s="39" t="str">
        <f t="shared" ca="1" si="164"/>
        <v>Remplacer la fonction CAR par UNICAR (à partir d’Excel 2013)</v>
      </c>
      <c r="G111" s="32" t="str">
        <f ca="1">IF(ISBLANK(E111),"",IF(LEFT(E111)="E","CARACTÈRE À USAGE PRIVÉ-"&amp;E111,VLOOKUP(E111,[1]!Tableau1[[CODE]:[NOM]],2,0)))</f>
        <v>LETTRE APOSTROPHE TOURNÉE</v>
      </c>
      <c r="H111" s="29" t="s">
        <v>930</v>
      </c>
      <c r="I111" s="39" t="str">
        <f t="shared" ca="1" si="165"/>
        <v>Remplacer la fonction CAR par UNICAR (à partir d’Excel 2013)</v>
      </c>
      <c r="J111" s="32" t="str">
        <f ca="1">IF(ISBLANK(H111),"",IF(LEFT(H111)="E","CARACTÈRE À USAGE PRIVÉ-"&amp;H111,VLOOKUP(H111,[1]!Tableau1[[CODE]:[NOM]],2,0)))</f>
        <v>DIACRITIQUE VIRGULE SOUSCRITE</v>
      </c>
      <c r="K111" s="29" t="s">
        <v>931</v>
      </c>
      <c r="L111" s="39" t="str">
        <f t="shared" ca="1" si="166"/>
        <v>Remplacer la fonction CAR par UNICAR (à partir d’Excel 2013)</v>
      </c>
      <c r="M111" s="32" t="str">
        <f ca="1">IF(ISBLANK(K111),"",IF(LEFT(K111)="E","CARACTÈRE À USAGE PRIVÉ-"&amp;K111,VLOOKUP(K111,[1]!Tableau1[[CODE]:[NOM]],2,0)))</f>
        <v>DIACRITIQUE CÉDILLE</v>
      </c>
      <c r="N111" s="29" t="s">
        <v>914</v>
      </c>
      <c r="O111" s="39" t="str">
        <f t="shared" ca="1" si="167"/>
        <v>Remplacer la fonction CAR par UNICAR (à partir d’Excel 2013)</v>
      </c>
      <c r="P111" s="32" t="str">
        <f ca="1">IF(ISBLANK(N111),"",IF(LEFT(N111)="E","CARACTÈRE À USAGE PRIVÉ-"&amp;N111,VLOOKUP(N111,[1]!Tableau1[[CODE]:[NOM]],2,0)))</f>
        <v>LETTRE APOSTROPHE</v>
      </c>
    </row>
    <row r="112" spans="1:16" ht="60" customHeight="1" x14ac:dyDescent="0.3">
      <c r="A112" s="45" t="s">
        <v>399</v>
      </c>
      <c r="B112" s="29" t="s">
        <v>1265</v>
      </c>
      <c r="C112" s="39" t="str">
        <f t="shared" ref="C112" ca="1" si="189">IF(ISBLANK(B112),"",IF(LEFT(B112,2)="00",CHAR(HEX2DEC(B112)),"Remplacer la fonction CAR par UNICAR (à partir d’Excel 2013)"))</f>
        <v>Remplacer la fonction CAR par UNICAR (à partir d’Excel 2013)</v>
      </c>
      <c r="D112" s="32" t="str">
        <f ca="1">IF(ISBLANK(B112),"",IF(LEFT(B112)="E","CARACTÈRE À USAGE PRIVÉ-"&amp;B112,VLOOKUP(B112,[1]!Tableau1[[CODE]:[NOM]],2,0)))</f>
        <v>POINT EXCLARROGATIF</v>
      </c>
      <c r="E112" s="29" t="s">
        <v>1510</v>
      </c>
      <c r="F112" s="39" t="str">
        <f t="shared" ref="F112" ca="1" si="190">IF(ISBLANK(E112),"",IF(LEFT(E112,2)="00",CHAR(HEX2DEC(E112)),"Remplacer la fonction CAR par UNICAR (à partir d’Excel 2013)"))</f>
        <v>Remplacer la fonction CAR par UNICAR (à partir d’Excel 2013)</v>
      </c>
      <c r="G112" s="32" t="str">
        <f ca="1">IF(ISBLANK(E112),"",IF(LEFT(E112)="E","CARACTÈRE À USAGE PRIVÉ-"&amp;E112,VLOOKUP(E112,[1]!Tableau1[[CODE]:[NOM]],2,0)))</f>
        <v>LETTRE LATINE COUP DE GLOTTE</v>
      </c>
      <c r="H112" s="29" t="s">
        <v>925</v>
      </c>
      <c r="I112" s="39" t="str">
        <f t="shared" ref="I112" ca="1" si="191">IF(ISBLANK(H112),"",IF(LEFT(H112,2)="00",CHAR(HEX2DEC(H112)),"Remplacer la fonction CAR par UNICAR (à partir d’Excel 2013)"))</f>
        <v>Remplacer la fonction CAR par UNICAR (à partir d’Excel 2013)</v>
      </c>
      <c r="J112" s="32" t="str">
        <f ca="1">IF(ISBLANK(H112),"",IF(LEFT(H112)="E","CARACTÈRE À USAGE PRIVÉ-"&amp;H112,VLOOKUP(H112,[1]!Tableau1[[CODE]:[NOM]],2,0)))</f>
        <v>DIACRITIQUE CROCHET EN CHEF</v>
      </c>
      <c r="K112" s="29" t="s">
        <v>907</v>
      </c>
      <c r="L112" s="39" t="str">
        <f t="shared" ref="L112" ca="1" si="192">IF(ISBLANK(K112),"",IF(LEFT(K112,2)="00",CHAR(HEX2DEC(K112)),"Remplacer la fonction CAR par UNICAR (à partir d’Excel 2013)"))</f>
        <v>¿</v>
      </c>
      <c r="M112" s="32" t="str">
        <f ca="1">IF(ISBLANK(K112),"",IF(LEFT(K112)="E","CARACTÈRE À USAGE PRIVÉ-"&amp;K112,VLOOKUP(K112,[1]!Tableau1[[CODE]:[NOM]],2,0)))</f>
        <v>POINT D’INTERROGATION TOURNÉ</v>
      </c>
      <c r="N112" s="29" t="s">
        <v>907</v>
      </c>
      <c r="O112" s="39" t="str">
        <f t="shared" ref="O112" ca="1" si="193">IF(ISBLANK(N112),"",IF(LEFT(N112,2)="00",CHAR(HEX2DEC(N112)),"Remplacer la fonction CAR par UNICAR (à partir d’Excel 2013)"))</f>
        <v>¿</v>
      </c>
      <c r="P112" s="32" t="str">
        <f ca="1">IF(ISBLANK(N112),"",IF(LEFT(N112)="E","CARACTÈRE À USAGE PRIVÉ-"&amp;N112,VLOOKUP(N112,[1]!Tableau1[[CODE]:[NOM]],2,0)))</f>
        <v>POINT D’INTERROGATION TOURNÉ</v>
      </c>
    </row>
    <row r="113" spans="1:16" ht="60" customHeight="1" x14ac:dyDescent="0.3">
      <c r="A113" s="45" t="s">
        <v>397</v>
      </c>
      <c r="B113" s="29" t="s">
        <v>908</v>
      </c>
      <c r="C113" s="39" t="str">
        <f t="shared" ca="1" si="188"/>
        <v>·</v>
      </c>
      <c r="D113" s="32" t="str">
        <f ca="1">IF(ISBLANK(B113),"",IF(LEFT(B113)="E","CARACTÈRE À USAGE PRIVÉ-"&amp;B113,VLOOKUP(B113,[1]!Tableau1[[CODE]:[NOM]],2,0)))</f>
        <v>POINT MÉDIAN</v>
      </c>
      <c r="E113" s="29" t="s">
        <v>1283</v>
      </c>
      <c r="F113" s="39" t="str">
        <f t="shared" ca="1" si="164"/>
        <v>Remplacer la fonction CAR par UNICAR (à partir d’Excel 2013)</v>
      </c>
      <c r="G113" s="32" t="str">
        <f ca="1">IF(ISBLANK(E113),"",IF(LEFT(E113)="E","CARACTÈRE À USAGE PRIVÉ-"&amp;E113,VLOOKUP(E113,[1]!Tableau1[[CODE]:[NOM]],2,0)))</f>
        <v>GROS CŒUR DE COULEUR</v>
      </c>
      <c r="H113" s="29" t="s">
        <v>1285</v>
      </c>
      <c r="I113" s="39" t="str">
        <f t="shared" ca="1" si="165"/>
        <v>Remplacer la fonction CAR par UNICAR (à partir d’Excel 2013)</v>
      </c>
      <c r="J113" s="32" t="str">
        <f ca="1">IF(ISBLANK(H113),"",IF(LEFT(H113)="E","CARACTÈRE À USAGE PRIVÉ-"&amp;H113,VLOOKUP(H113,[1]!Tableau1[[CODE]:[NOM]],2,0)))</f>
        <v>VISAGE DE COULEUR SOURIANT</v>
      </c>
      <c r="K113" s="29" t="s">
        <v>672</v>
      </c>
      <c r="L113" s="39" t="str">
        <f t="shared" ca="1" si="166"/>
        <v>Remplacer la fonction CAR par UNICAR (à partir d’Excel 2013)</v>
      </c>
      <c r="M113" s="32" t="str">
        <f ca="1">IF(ISBLANK(K113),"",IF(LEFT(K113)="E","CARACTÈRE À USAGE PRIVÉ-"&amp;K113,VLOOKUP(K113,[1]!Tableau1[[CODE]:[NOM]],2,0)))</f>
        <v>FRACTION ORDINAIRE CINQ HUITIÈMES</v>
      </c>
      <c r="N113" s="29" t="s">
        <v>1285</v>
      </c>
      <c r="O113" s="39" t="str">
        <f t="shared" ca="1" si="167"/>
        <v>Remplacer la fonction CAR par UNICAR (à partir d’Excel 2013)</v>
      </c>
      <c r="P113" s="32" t="str">
        <f ca="1">IF(ISBLANK(N113),"",IF(LEFT(N113)="E","CARACTÈRE À USAGE PRIVÉ-"&amp;N113,VLOOKUP(N113,[1]!Tableau1[[CODE]:[NOM]],2,0)))</f>
        <v>VISAGE DE COULEUR SOURIANT</v>
      </c>
    </row>
    <row r="114" spans="1:16" ht="60" customHeight="1" x14ac:dyDescent="0.3">
      <c r="A114" s="45" t="s">
        <v>395</v>
      </c>
      <c r="B114" s="29" t="s">
        <v>908</v>
      </c>
      <c r="C114" s="39" t="str">
        <f t="shared" ref="C114" ca="1" si="194">IF(ISBLANK(B114),"",IF(LEFT(B114,2)="00",CHAR(HEX2DEC(B114)),"Remplacer la fonction CAR par UNICAR (à partir d’Excel 2013)"))</f>
        <v>·</v>
      </c>
      <c r="D114" s="32" t="str">
        <f ca="1">IF(ISBLANK(B114),"",IF(LEFT(B114)="E","CARACTÈRE À USAGE PRIVÉ-"&amp;B114,VLOOKUP(B114,[1]!Tableau1[[CODE]:[NOM]],2,0)))</f>
        <v>POINT MÉDIAN</v>
      </c>
      <c r="E114" s="29" t="s">
        <v>905</v>
      </c>
      <c r="F114" s="39" t="str">
        <f t="shared" ref="F114" ca="1" si="195">IF(ISBLANK(E114),"",IF(LEFT(E114,2)="00",CHAR(HEX2DEC(E114)),"Remplacer la fonction CAR par UNICAR (à partir d’Excel 2013)"))</f>
        <v>Remplacer la fonction CAR par UNICAR (à partir d’Excel 2013)</v>
      </c>
      <c r="G114" s="32" t="str">
        <f ca="1">IF(ISBLANK(E114),"",IF(LEFT(E114)="E","CARACTÈRE À USAGE PRIVÉ-"&amp;E114,VLOOKUP(E114,[1]!Tableau1[[CODE]:[NOM]],2,0)))</f>
        <v>POINTS DE SUSPENSION</v>
      </c>
      <c r="H114" s="29" t="s">
        <v>989</v>
      </c>
      <c r="I114" s="39" t="str">
        <f t="shared" ref="I114" ca="1" si="196">IF(ISBLANK(H114),"",IF(LEFT(H114,2)="00",CHAR(HEX2DEC(H114)),"Remplacer la fonction CAR par UNICAR (à partir d’Excel 2013)"))</f>
        <v>Remplacer la fonction CAR par UNICAR (à partir d’Excel 2013)</v>
      </c>
      <c r="J114" s="32" t="str">
        <f ca="1">IF(ISBLANK(H114),"",IF(LEFT(H114)="E","CARACTÈRE À USAGE PRIVÉ-"&amp;H114,VLOOKUP(H114,[1]!Tableau1[[CODE]:[NOM]],2,0)))</f>
        <v>DIACRITIQUE POINT SOUSCRIT</v>
      </c>
      <c r="K114" s="29" t="s">
        <v>908</v>
      </c>
      <c r="L114" s="39" t="str">
        <f t="shared" ref="L114" ca="1" si="197">IF(ISBLANK(K114),"",IF(LEFT(K114,2)="00",CHAR(HEX2DEC(K114)),"Remplacer la fonction CAR par UNICAR (à partir d’Excel 2013)"))</f>
        <v>·</v>
      </c>
      <c r="M114" s="32" t="str">
        <f ca="1">IF(ISBLANK(K114),"",IF(LEFT(K114)="E","CARACTÈRE À USAGE PRIVÉ-"&amp;K114,VLOOKUP(K114,[1]!Tableau1[[CODE]:[NOM]],2,0)))</f>
        <v>POINT MÉDIAN</v>
      </c>
      <c r="N114" s="29" t="s">
        <v>905</v>
      </c>
      <c r="O114" s="39" t="str">
        <f t="shared" ref="O114" ca="1" si="198">IF(ISBLANK(N114),"",IF(LEFT(N114,2)="00",CHAR(HEX2DEC(N114)),"Remplacer la fonction CAR par UNICAR (à partir d’Excel 2013)"))</f>
        <v>Remplacer la fonction CAR par UNICAR (à partir d’Excel 2013)</v>
      </c>
      <c r="P114" s="32" t="str">
        <f ca="1">IF(ISBLANK(N114),"",IF(LEFT(N114)="E","CARACTÈRE À USAGE PRIVÉ-"&amp;N114,VLOOKUP(N114,[1]!Tableau1[[CODE]:[NOM]],2,0)))</f>
        <v>POINTS DE SUSPENSION</v>
      </c>
    </row>
    <row r="115" spans="1:16" ht="60" customHeight="1" x14ac:dyDescent="0.3">
      <c r="A115" s="45" t="s">
        <v>396</v>
      </c>
      <c r="B115" s="29" t="s">
        <v>905</v>
      </c>
      <c r="C115" s="39" t="str">
        <f t="shared" ca="1" si="188"/>
        <v>Remplacer la fonction CAR par UNICAR (à partir d’Excel 2013)</v>
      </c>
      <c r="D115" s="32" t="str">
        <f ca="1">IF(ISBLANK(B115),"",IF(LEFT(B115)="E","CARACTÈRE À USAGE PRIVÉ-"&amp;B115,VLOOKUP(B115,[1]!Tableau1[[CODE]:[NOM]],2,0)))</f>
        <v>POINTS DE SUSPENSION</v>
      </c>
      <c r="E115" s="29" t="s">
        <v>977</v>
      </c>
      <c r="F115" s="39" t="str">
        <f t="shared" ca="1" si="164"/>
        <v>Remplacer la fonction CAR par UNICAR (à partir d’Excel 2013)</v>
      </c>
      <c r="G115" s="32" t="str">
        <f ca="1">IF(ISBLANK(E115),"",IF(LEFT(E115)="E","CARACTÈRE À USAGE PRIVÉ-"&amp;E115,VLOOKUP(E115,[1]!Tableau1[[CODE]:[NOM]],2,0)))</f>
        <v>MARQUE DE RÉFÉRENCE</v>
      </c>
      <c r="H115" s="29" t="s">
        <v>1284</v>
      </c>
      <c r="I115" s="39" t="str">
        <f t="shared" ca="1" si="165"/>
        <v>Remplacer la fonction CAR par UNICAR (à partir d’Excel 2013)</v>
      </c>
      <c r="J115" s="32" t="str">
        <f ca="1">IF(ISBLANK(H115),"",IF(LEFT(H115)="E","CARACTÈRE À USAGE PRIVÉ-"&amp;H115,VLOOKUP(H115,[1]!Tableau1[[CODE]:[NOM]],2,0)))</f>
        <v>VISAGE BLANC SOURIANT</v>
      </c>
      <c r="K115" s="31" t="s">
        <v>673</v>
      </c>
      <c r="L115" s="39" t="str">
        <f t="shared" ca="1" si="166"/>
        <v>Remplacer la fonction CAR par UNICAR (à partir d’Excel 2013)</v>
      </c>
      <c r="M115" s="32" t="str">
        <f ca="1">IF(ISBLANK(K115),"",IF(LEFT(K115)="E","CARACTÈRE À USAGE PRIVÉ-"&amp;K115,VLOOKUP(K115,[1]!Tableau1[[CODE]:[NOM]],2,0)))</f>
        <v>FRACTION ORDINAIRE SEPT HUITIÈMES</v>
      </c>
      <c r="N115" s="29" t="s">
        <v>1284</v>
      </c>
      <c r="O115" s="39" t="str">
        <f t="shared" ca="1" si="167"/>
        <v>Remplacer la fonction CAR par UNICAR (à partir d’Excel 2013)</v>
      </c>
      <c r="P115" s="32" t="str">
        <f ca="1">IF(ISBLANK(N115),"",IF(LEFT(N115)="E","CARACTÈRE À USAGE PRIVÉ-"&amp;N115,VLOOKUP(N115,[1]!Tableau1[[CODE]:[NOM]],2,0)))</f>
        <v>VISAGE BLANC SOURIANT</v>
      </c>
    </row>
    <row r="116" spans="1:16" ht="60" customHeight="1" x14ac:dyDescent="0.3">
      <c r="A116" s="45" t="s">
        <v>400</v>
      </c>
      <c r="B116" s="29" t="s">
        <v>903</v>
      </c>
      <c r="C116" s="39" t="str">
        <f t="shared" ref="C116" ca="1" si="199">IF(ISBLANK(B116),"",IF(LEFT(B116,2)="00",CHAR(HEX2DEC(B116)),"Remplacer la fonction CAR par UNICAR (à partir d’Excel 2013)"))</f>
        <v>÷</v>
      </c>
      <c r="D116" s="32" t="str">
        <f ca="1">IF(ISBLANK(B116),"",IF(LEFT(B116)="E","CARACTÈRE À USAGE PRIVÉ-"&amp;B116,VLOOKUP(B116,[1]!Tableau1[[CODE]:[NOM]],2,0)))</f>
        <v>SIGNE DE DIVISION</v>
      </c>
      <c r="E116" s="29" t="s">
        <v>975</v>
      </c>
      <c r="F116" s="39" t="str">
        <f t="shared" ref="F116" ca="1" si="200">IF(ISBLANK(E116),"",IF(LEFT(E116,2)="00",CHAR(HEX2DEC(E116)),"Remplacer la fonction CAR par UNICAR (à partir d’Excel 2013)"))</f>
        <v>Remplacer la fonction CAR par UNICAR (à partir d’Excel 2013)</v>
      </c>
      <c r="G116" s="32" t="str">
        <f ca="1">IF(ISBLANK(E116),"",IF(LEFT(E116)="E","CARACTÈRE À USAGE PRIVÉ-"&amp;E116,VLOOKUP(E116,[1]!Tableau1[[CODE]:[NOM]],2,0)))</f>
        <v>RACINE CARRÉE</v>
      </c>
      <c r="H116" s="29" t="s">
        <v>1275</v>
      </c>
      <c r="I116" s="39" t="str">
        <f t="shared" ref="I116" ca="1" si="201">IF(ISBLANK(H116),"",IF(LEFT(H116,2)="00",CHAR(HEX2DEC(H116)),"Remplacer la fonction CAR par UNICAR (à partir d’Excel 2013)"))</f>
        <v>Remplacer la fonction CAR par UNICAR (à partir d’Excel 2013)</v>
      </c>
      <c r="J116" s="32" t="str">
        <f ca="1">IF(ISBLANK(H116),"",IF(LEFT(H116)="E","CARACTÈRE À USAGE PRIVÉ-"&amp;H116,VLOOKUP(H116,[1]!Tableau1[[CODE]:[NOM]],2,0)))</f>
        <v>CRAYON</v>
      </c>
      <c r="K116" s="42" t="s">
        <v>674</v>
      </c>
      <c r="L116" s="39" t="str">
        <f t="shared" ref="L116" ca="1" si="202">IF(ISBLANK(K116),"",IF(LEFT(K116,2)="00",CHAR(HEX2DEC(K116)),"Remplacer la fonction CAR par UNICAR (à partir d’Excel 2013)"))</f>
        <v>Remplacer la fonction CAR par UNICAR (à partir d’Excel 2013)</v>
      </c>
      <c r="M116" s="32" t="str">
        <f ca="1">IF(ISBLANK(K116),"",IF(LEFT(K116)="E","CARACTÈRE À USAGE PRIVÉ-"&amp;K116,VLOOKUP(K116,[1]!Tableau1[[CODE]:[NOM]],2,0)))</f>
        <v>BARRE DE FRACTION</v>
      </c>
      <c r="N116" s="29" t="s">
        <v>1258</v>
      </c>
      <c r="O116" s="39" t="str">
        <f t="shared" ref="O116" ca="1" si="203">IF(ISBLANK(N116),"",IF(LEFT(N116,2)="00",CHAR(HEX2DEC(N116)),"Remplacer la fonction CAR par UNICAR (à partir d’Excel 2013)"))</f>
        <v>Remplacer la fonction CAR par UNICAR (à partir d’Excel 2013)</v>
      </c>
      <c r="P116" s="32" t="str">
        <f ca="1">IF(ISBLANK(N116),"",IF(LEFT(N116)="E","CARACTÈRE À USAGE PRIVÉ-"&amp;N116,VLOOKUP(N116,[1]!Tableau1[[CODE]:[NOM]],2,0)))</f>
        <v>CARRÉ HACHURÉ NORD-EST SUD-OUEST</v>
      </c>
    </row>
    <row r="117" spans="1:16" ht="60" customHeight="1" x14ac:dyDescent="0.3">
      <c r="A117" s="45" t="s">
        <v>398</v>
      </c>
      <c r="B117" s="29" t="s">
        <v>906</v>
      </c>
      <c r="C117" s="39" t="str">
        <f t="shared" ca="1" si="188"/>
        <v>¡</v>
      </c>
      <c r="D117" s="32" t="str">
        <f ca="1">IF(ISBLANK(B117),"",IF(LEFT(B117)="E","CARACTÈRE À USAGE PRIVÉ-"&amp;B117,VLOOKUP(B117,[1]!Tableau1[[CODE]:[NOM]],2,0)))</f>
        <v>POINT D’EXCLAMATION TOURNÉ</v>
      </c>
      <c r="E117" s="29" t="s">
        <v>1262</v>
      </c>
      <c r="F117" s="39" t="str">
        <f t="shared" ca="1" si="164"/>
        <v>Remplacer la fonction CAR par UNICAR (à partir d’Excel 2013)</v>
      </c>
      <c r="G117" s="32" t="str">
        <f ca="1">IF(ISBLANK(E117),"",IF(LEFT(E117)="E","CARACTÈRE À USAGE PRIVÉ-"&amp;E117,VLOOKUP(E117,[1]!Tableau1[[CODE]:[NOM]],2,0)))</f>
        <v>POINT D’EXCLAMATION DE FANTAISIE</v>
      </c>
      <c r="H117" s="29" t="s">
        <v>1263</v>
      </c>
      <c r="I117" s="39" t="str">
        <f t="shared" ca="1" si="165"/>
        <v>Remplacer la fonction CAR par UNICAR (à partir d’Excel 2013)</v>
      </c>
      <c r="J117" s="32" t="str">
        <f ca="1">IF(ISBLANK(H117),"",IF(LEFT(H117)="E","CARACTÈRE À USAGE PRIVÉ-"&amp;H117,VLOOKUP(H117,[1]!Tableau1[[CODE]:[NOM]],2,0)))</f>
        <v>POINT D’EXCLAMATION EN FORME DE CŒUR</v>
      </c>
      <c r="K117" s="29" t="s">
        <v>906</v>
      </c>
      <c r="L117" s="39" t="str">
        <f t="shared" ca="1" si="166"/>
        <v>¡</v>
      </c>
      <c r="M117" s="32" t="str">
        <f ca="1">IF(ISBLANK(K117),"",IF(LEFT(K117)="E","CARACTÈRE À USAGE PRIVÉ-"&amp;K117,VLOOKUP(K117,[1]!Tableau1[[CODE]:[NOM]],2,0)))</f>
        <v>POINT D’EXCLAMATION TOURNÉ</v>
      </c>
      <c r="N117" s="29" t="s">
        <v>1282</v>
      </c>
      <c r="O117" s="39" t="str">
        <f t="shared" ca="1" si="167"/>
        <v>Remplacer la fonction CAR par UNICAR (à partir d’Excel 2013)</v>
      </c>
      <c r="P117" s="32" t="str">
        <f ca="1">IF(ISBLANK(N117),"",IF(LEFT(N117)="E","CARACTÈRE À USAGE PRIVÉ-"&amp;N117,VLOOKUP(N117,[1]!Tableau1[[CODE]:[NOM]],2,0)))</f>
        <v>POINT D’EXCLAMATION GRAS</v>
      </c>
    </row>
    <row r="118" spans="1:16" ht="60" customHeight="1" x14ac:dyDescent="0.3">
      <c r="A118" s="45" t="s">
        <v>401</v>
      </c>
      <c r="B118" s="29" t="s">
        <v>1267</v>
      </c>
      <c r="C118" s="39" t="str">
        <f t="shared" ca="1" si="188"/>
        <v>Remplacer la fonction CAR par UNICAR (à partir d’Excel 2013)</v>
      </c>
      <c r="D118" s="32" t="str">
        <f ca="1">IF(ISBLANK(B118),"",IF(LEFT(B118)="E","CARACTÈRE À USAGE PRIVÉ-"&amp;B118,VLOOKUP(B118,[1]!Tableau1[[CODE]:[NOM]],2,0)))</f>
        <v>PUCE TRIANGULAIRE</v>
      </c>
      <c r="E118" s="29" t="s">
        <v>976</v>
      </c>
      <c r="F118" s="39" t="str">
        <f t="shared" ca="1" si="164"/>
        <v>Remplacer la fonction CAR par UNICAR (à partir d’Excel 2013)</v>
      </c>
      <c r="G118" s="32" t="str">
        <f ca="1">IF(ISBLANK(E118),"",IF(LEFT(E118)="E","CARACTÈRE À USAGE PRIVÉ-"&amp;E118,VLOOKUP(E118,[1]!Tableau1[[CODE]:[NOM]],2,0)))</f>
        <v>RACINE CUBIQUE</v>
      </c>
      <c r="H118" s="29" t="s">
        <v>933</v>
      </c>
      <c r="I118" s="39" t="str">
        <f t="shared" ca="1" si="165"/>
        <v>Remplacer la fonction CAR par UNICAR (à partir d’Excel 2013)</v>
      </c>
      <c r="J118" s="32" t="str">
        <f ca="1">IF(ISBLANK(H118),"",IF(LEFT(H118)="E","CARACTÈRE À USAGE PRIVÉ-"&amp;H118,VLOOKUP(H118,[1]!Tableau1[[CODE]:[NOM]],2,0)))</f>
        <v>PUCE</v>
      </c>
      <c r="K118" s="29" t="s">
        <v>933</v>
      </c>
      <c r="L118" s="39" t="str">
        <f t="shared" ca="1" si="166"/>
        <v>Remplacer la fonction CAR par UNICAR (à partir d’Excel 2013)</v>
      </c>
      <c r="M118" s="32" t="str">
        <f ca="1">IF(ISBLANK(K118),"",IF(LEFT(K118)="E","CARACTÈRE À USAGE PRIVÉ-"&amp;K118,VLOOKUP(K118,[1]!Tableau1[[CODE]:[NOM]],2,0)))</f>
        <v>PUCE</v>
      </c>
      <c r="N118" s="29" t="s">
        <v>909</v>
      </c>
      <c r="O118" s="39" t="str">
        <f t="shared" ca="1" si="167"/>
        <v>¶</v>
      </c>
      <c r="P118" s="32" t="str">
        <f ca="1">IF(ISBLANK(N118),"",IF(LEFT(N118)="E","CARACTÈRE À USAGE PRIVÉ-"&amp;N118,VLOOKUP(N118,[1]!Tableau1[[CODE]:[NOM]],2,0)))</f>
        <v>PIED-DE-MOUCHE</v>
      </c>
    </row>
    <row r="119" spans="1:16" ht="60" customHeight="1" x14ac:dyDescent="0.3">
      <c r="A119" s="45" t="s">
        <v>1546</v>
      </c>
      <c r="B119" s="29" t="s">
        <v>911</v>
      </c>
      <c r="C119" s="39" t="str">
        <f t="shared" ca="1" si="188"/>
        <v>Remplacer la fonction CAR par UNICAR (à partir d’Excel 2013)</v>
      </c>
      <c r="D119" s="32" t="str">
        <f ca="1">IF(ISBLANK(B119),"",IF(LEFT(B119)="E","CARACTÈRE À USAGE PRIVÉ-"&amp;B119,VLOOKUP(B119,[1]!Tableau1[[CODE]:[NOM]],2,0)))</f>
        <v>DIACRITIQUE ACCENT CIRCONFLEXE</v>
      </c>
      <c r="E119" s="29" t="s">
        <v>912</v>
      </c>
      <c r="F119" s="39" t="str">
        <f t="shared" ca="1" si="164"/>
        <v>Remplacer la fonction CAR par UNICAR (à partir d’Excel 2013)</v>
      </c>
      <c r="G119" s="32" t="str">
        <f ca="1">IF(ISBLANK(E119),"",IF(LEFT(E119)="E","CARACTÈRE À USAGE PRIVÉ-"&amp;E119,VLOOKUP(E119,[1]!Tableau1[[CODE]:[NOM]],2,0)))</f>
        <v>DIACRITIQUE TRÉMA</v>
      </c>
      <c r="H119" s="29" t="s">
        <v>910</v>
      </c>
      <c r="I119" s="39" t="str">
        <f t="shared" ca="1" si="165"/>
        <v>Remplacer la fonction CAR par UNICAR (à partir d’Excel 2013)</v>
      </c>
      <c r="J119" s="32" t="str">
        <f ca="1">IF(ISBLANK(H119),"",IF(LEFT(H119)="E","CARACTÈRE À USAGE PRIVÉ-"&amp;H119,VLOOKUP(H119,[1]!Tableau1[[CODE]:[NOM]],2,0)))</f>
        <v>DIACRITIQUE ACCENT GRAVE</v>
      </c>
      <c r="K119" s="29" t="s">
        <v>913</v>
      </c>
      <c r="L119" s="39" t="str">
        <f t="shared" ca="1" si="166"/>
        <v>Remplacer la fonction CAR par UNICAR (à partir d’Excel 2013)</v>
      </c>
      <c r="M119" s="32" t="str">
        <f ca="1">IF(ISBLANK(K119),"",IF(LEFT(K119)="E","CARACTÈRE À USAGE PRIVÉ-"&amp;K119,VLOOKUP(K119,[1]!Tableau1[[CODE]:[NOM]],2,0)))</f>
        <v>DIACRITIQUE TILDE</v>
      </c>
      <c r="N119" s="29" t="s">
        <v>667</v>
      </c>
      <c r="O119" s="39" t="str">
        <f t="shared" ca="1" si="167"/>
        <v> </v>
      </c>
      <c r="P119" s="32" t="str">
        <f ca="1">IF(ISBLANK(N119),"",IF(LEFT(N119)="E","CARACTÈRE À USAGE PRIVÉ-"&amp;N119,VLOOKUP(N119,[1]!Tableau1[[CODE]:[NOM]],2,0)))</f>
        <v>ESPACE INSÉCABLE CLASSIQUE</v>
      </c>
    </row>
    <row r="120" spans="1:16" ht="60" customHeight="1" x14ac:dyDescent="0.3">
      <c r="A120" s="45" t="s">
        <v>1547</v>
      </c>
      <c r="B120" s="29" t="s">
        <v>491</v>
      </c>
      <c r="C120" s="39" t="str">
        <f t="shared" ca="1" si="188"/>
        <v>Remplacer la fonction CAR par UNICAR (à partir d’Excel 2013)</v>
      </c>
      <c r="D120" s="32" t="str">
        <f ca="1">IF(ISBLANK(B120),"",IF(LEFT(B120)="E","CARACTÈRE À USAGE PRIVÉ-"&amp;B120,VLOOKUP(B120,[1]!Tableau1[[CODE]:[NOM]],2,0)))</f>
        <v>ESPACE FINE INSÉCABLE</v>
      </c>
      <c r="E120" s="29" t="s">
        <v>491</v>
      </c>
      <c r="F120" s="39" t="str">
        <f t="shared" ca="1" si="164"/>
        <v>Remplacer la fonction CAR par UNICAR (à partir d’Excel 2013)</v>
      </c>
      <c r="G120" s="32" t="str">
        <f ca="1">IF(ISBLANK(E120),"",IF(LEFT(E120)="E","CARACTÈRE À USAGE PRIVÉ-"&amp;E120,VLOOKUP(E120,[1]!Tableau1[[CODE]:[NOM]],2,0)))</f>
        <v>ESPACE FINE INSÉCABLE</v>
      </c>
      <c r="H120" s="29" t="s">
        <v>114</v>
      </c>
      <c r="I120" s="39" t="str">
        <f t="shared" ca="1" si="165"/>
        <v>`</v>
      </c>
      <c r="J120" s="32" t="str">
        <f ca="1">IF(ISBLANK(H120),"",IF(LEFT(H120)="E","CARACTÈRE À USAGE PRIVÉ-"&amp;H120,VLOOKUP(H120,[1]!Tableau1[[CODE]:[NOM]],2,0)))</f>
        <v>ACCENT GRAVE</v>
      </c>
      <c r="K120" s="29" t="s">
        <v>416</v>
      </c>
      <c r="L120" s="39" t="str">
        <f t="shared" ca="1" si="166"/>
        <v>~</v>
      </c>
      <c r="M120" s="32" t="str">
        <f ca="1">IF(ISBLANK(K120),"",IF(LEFT(K120)="E","CARACTÈRE À USAGE PRIVÉ-"&amp;K120,VLOOKUP(K120,[1]!Tableau1[[CODE]:[NOM]],2,0)))</f>
        <v>TILDE</v>
      </c>
      <c r="N120" s="42" t="s">
        <v>691</v>
      </c>
      <c r="O120" s="39" t="str">
        <f t="shared" ca="1" si="167"/>
        <v>Remplacer la fonction CAR par UNICAR (à partir d’Excel 2013)</v>
      </c>
      <c r="P120" s="32" t="str">
        <f ca="1">IF(ISBLANK(N120),"",IF(LEFT(N120)="E","CARACTÈRE À USAGE PRIVÉ-"&amp;N120,VLOOKUP(N120,[1]!Tableau1[[CODE]:[NOM]],2,0)))</f>
        <v>ESPACE CADRATIN</v>
      </c>
    </row>
  </sheetData>
  <mergeCells count="2">
    <mergeCell ref="A2:A4"/>
    <mergeCell ref="G4:M4"/>
  </mergeCells>
  <hyperlinks>
    <hyperlink ref="G4" r:id="rId1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20"/>
  <sheetViews>
    <sheetView workbookViewId="0"/>
  </sheetViews>
  <sheetFormatPr baseColWidth="10" defaultRowHeight="18.75" x14ac:dyDescent="0.3"/>
  <cols>
    <col min="1" max="1" width="6.19921875" style="1" customWidth="1"/>
    <col min="2" max="2" width="3.8984375" style="1" customWidth="1"/>
    <col min="3" max="16384" width="11.19921875" style="1"/>
  </cols>
  <sheetData>
    <row r="1" spans="1:7" x14ac:dyDescent="0.3">
      <c r="A1" s="6" t="s">
        <v>1530</v>
      </c>
      <c r="B1" s="6"/>
    </row>
    <row r="2" spans="1:7" ht="18.75" customHeight="1" x14ac:dyDescent="0.3">
      <c r="A2" s="75" t="s">
        <v>1544</v>
      </c>
      <c r="B2" s="75"/>
      <c r="C2" s="2" t="s">
        <v>899</v>
      </c>
      <c r="D2" s="2"/>
      <c r="E2" s="2"/>
      <c r="F2" s="2"/>
      <c r="G2" s="2"/>
    </row>
    <row r="3" spans="1:7" x14ac:dyDescent="0.3">
      <c r="A3" s="75"/>
      <c r="B3" s="75"/>
      <c r="C3" s="2" t="s">
        <v>900</v>
      </c>
      <c r="D3" s="2"/>
      <c r="E3" s="2"/>
      <c r="F3" s="2"/>
      <c r="G3" s="2"/>
    </row>
    <row r="4" spans="1:7" x14ac:dyDescent="0.3">
      <c r="A4" s="75"/>
      <c r="B4" s="75"/>
      <c r="C4" s="44" t="s">
        <v>1542</v>
      </c>
      <c r="D4" s="44" t="s">
        <v>1542</v>
      </c>
      <c r="E4" s="44" t="s">
        <v>1542</v>
      </c>
      <c r="F4" s="44" t="s">
        <v>1542</v>
      </c>
      <c r="G4" s="44" t="s">
        <v>1542</v>
      </c>
    </row>
    <row r="5" spans="1:7" x14ac:dyDescent="0.3">
      <c r="A5" s="1" t="s">
        <v>404</v>
      </c>
      <c r="B5" s="1" t="s">
        <v>1532</v>
      </c>
      <c r="C5" s="1" t="s">
        <v>408</v>
      </c>
      <c r="D5" s="1" t="s">
        <v>405</v>
      </c>
      <c r="E5" s="1" t="s">
        <v>406</v>
      </c>
      <c r="F5" s="1" t="s">
        <v>407</v>
      </c>
      <c r="G5" s="1" t="s">
        <v>409</v>
      </c>
    </row>
    <row r="6" spans="1:7" x14ac:dyDescent="0.3">
      <c r="A6" s="59" t="s">
        <v>1524</v>
      </c>
      <c r="B6" s="59"/>
      <c r="C6" s="60" t="str">
        <f ca="1">IF(ISBLANK(INDIRECT("Tableau2[@"&amp;C$5&amp;"]")),Tableau3[[#This Row],[Base]],INDIRECT("Tableau2[@"&amp;C$5&amp;"]"))</f>
        <v>005E</v>
      </c>
      <c r="D6" s="60" t="str">
        <f ca="1">IF(ISBLANK(INDIRECT("Tableau2[@"&amp;D$5&amp;"]")),Tableau3[[#This Row],[Base]],INDIRECT("Tableau2[@"&amp;D$5&amp;"]"))</f>
        <v>00A8</v>
      </c>
      <c r="E6" s="60" t="str">
        <f ca="1">IF(ISBLANK(INDIRECT("Tableau2[@"&amp;E$5&amp;"]")),Tableau3[[#This Row],[Base]],INDIRECT("Tableau2[@"&amp;E$5&amp;"]"))</f>
        <v>0060</v>
      </c>
      <c r="F6" s="60" t="str">
        <f ca="1">IF(ISBLANK(INDIRECT("Tableau2[@"&amp;F$5&amp;"]")),Tableau3[[#This Row],[Base]],INDIRECT("Tableau2[@"&amp;F$5&amp;"]"))</f>
        <v>007E</v>
      </c>
      <c r="G6" s="60" t="str">
        <f ca="1">IF(ISBLANK(INDIRECT("Tableau2[@"&amp;G$5&amp;"]")),Tableau3[[#This Row],[Base]],INDIRECT("Tableau2[@"&amp;G$5&amp;"]"))</f>
        <v>0020</v>
      </c>
    </row>
    <row r="7" spans="1:7" x14ac:dyDescent="0.3">
      <c r="A7" s="27" t="s">
        <v>242</v>
      </c>
      <c r="B7" s="73" t="s">
        <v>65</v>
      </c>
      <c r="C7" s="17" t="str">
        <f ca="1">IF(ISBLANK(INDIRECT("Tableau2[@"&amp;C$5&amp;"]")),Tableau3[[#This Row],[Base]],INDIRECT("Tableau2[@"&amp;C$5&amp;"]"))</f>
        <v>00C2</v>
      </c>
      <c r="D7" s="17" t="str">
        <f ca="1">IF(ISBLANK(INDIRECT("Tableau2[@"&amp;D$5&amp;"]")),Tableau3[[#This Row],[Base]],INDIRECT("Tableau2[@"&amp;D$5&amp;"]"))</f>
        <v>00C4</v>
      </c>
      <c r="E7" s="17" t="str">
        <f ca="1">IF(ISBLANK(INDIRECT("Tableau2[@"&amp;E$5&amp;"]")),Tableau3[[#This Row],[Base]],INDIRECT("Tableau2[@"&amp;E$5&amp;"]"))</f>
        <v>00C0</v>
      </c>
      <c r="F7" s="17" t="str">
        <f ca="1">IF(ISBLANK(INDIRECT("Tableau2[@"&amp;F$5&amp;"]")),Tableau3[[#This Row],[Base]],INDIRECT("Tableau2[@"&amp;F$5&amp;"]"))</f>
        <v>00C3</v>
      </c>
      <c r="G7" s="17" t="str">
        <f ca="1">IF(ISBLANK(INDIRECT("Tableau2[@"&amp;G$5&amp;"]")),Tableau3[[#This Row],[Base]],INDIRECT("Tableau2[@"&amp;G$5&amp;"]"))</f>
        <v>00C6</v>
      </c>
    </row>
    <row r="8" spans="1:7" x14ac:dyDescent="0.3">
      <c r="A8" s="27" t="s">
        <v>224</v>
      </c>
      <c r="B8" s="73" t="s">
        <v>66</v>
      </c>
      <c r="C8" s="17" t="str">
        <f ca="1">IF(ISBLANK(INDIRECT("Tableau2[@"&amp;C$5&amp;"]")),Tableau3[[#This Row],[Base]],INDIRECT("Tableau2[@"&amp;C$5&amp;"]"))</f>
        <v>00E2</v>
      </c>
      <c r="D8" s="17" t="str">
        <f ca="1">IF(ISBLANK(INDIRECT("Tableau2[@"&amp;D$5&amp;"]")),Tableau3[[#This Row],[Base]],INDIRECT("Tableau2[@"&amp;D$5&amp;"]"))</f>
        <v>00E4</v>
      </c>
      <c r="E8" s="17" t="str">
        <f ca="1">IF(ISBLANK(INDIRECT("Tableau2[@"&amp;E$5&amp;"]")),Tableau3[[#This Row],[Base]],INDIRECT("Tableau2[@"&amp;E$5&amp;"]"))</f>
        <v>00E0</v>
      </c>
      <c r="F8" s="17" t="str">
        <f ca="1">IF(ISBLANK(INDIRECT("Tableau2[@"&amp;F$5&amp;"]")),Tableau3[[#This Row],[Base]],INDIRECT("Tableau2[@"&amp;F$5&amp;"]"))</f>
        <v>00E3</v>
      </c>
      <c r="G8" s="17" t="str">
        <f ca="1">IF(ISBLANK(INDIRECT("Tableau2[@"&amp;G$5&amp;"]")),Tableau3[[#This Row],[Base]],INDIRECT("Tableau2[@"&amp;G$5&amp;"]"))</f>
        <v>00E6</v>
      </c>
    </row>
    <row r="9" spans="1:7" x14ac:dyDescent="0.3">
      <c r="A9" s="27" t="s">
        <v>225</v>
      </c>
      <c r="B9" s="73" t="s">
        <v>178</v>
      </c>
      <c r="C9" s="17" t="str">
        <f ca="1">IF(ISBLANK(INDIRECT("Tableau2[@"&amp;C$5&amp;"]")),Tableau3[[#This Row],[Base]],INDIRECT("Tableau2[@"&amp;C$5&amp;"]"))</f>
        <v>00C6</v>
      </c>
      <c r="D9" s="17" t="str">
        <f ca="1">IF(ISBLANK(INDIRECT("Tableau2[@"&amp;D$5&amp;"]")),Tableau3[[#This Row],[Base]],INDIRECT("Tableau2[@"&amp;D$5&amp;"]"))</f>
        <v>0306</v>
      </c>
      <c r="E9" s="17" t="str">
        <f ca="1">IF(ISBLANK(INDIRECT("Tableau2[@"&amp;E$5&amp;"]")),Tableau3[[#This Row],[Base]],INDIRECT("Tableau2[@"&amp;E$5&amp;"]"))</f>
        <v>0311</v>
      </c>
      <c r="F9" s="17" t="str">
        <f ca="1">IF(ISBLANK(INDIRECT("Tableau2[@"&amp;F$5&amp;"]")),Tableau3[[#This Row],[Base]],INDIRECT("Tableau2[@"&amp;F$5&amp;"]"))</f>
        <v>2158</v>
      </c>
      <c r="G9" s="17" t="str">
        <f ca="1">IF(ISBLANK(INDIRECT("Tableau2[@"&amp;G$5&amp;"]")),Tableau3[[#This Row],[Base]],INDIRECT("Tableau2[@"&amp;G$5&amp;"]"))</f>
        <v>0306</v>
      </c>
    </row>
    <row r="10" spans="1:7" x14ac:dyDescent="0.3">
      <c r="A10" s="27" t="s">
        <v>207</v>
      </c>
      <c r="B10" s="73" t="s">
        <v>179</v>
      </c>
      <c r="C10" s="17" t="str">
        <f ca="1">IF(ISBLANK(INDIRECT("Tableau2[@"&amp;C$5&amp;"]")),Tableau3[[#This Row],[Base]],INDIRECT("Tableau2[@"&amp;C$5&amp;"]"))</f>
        <v>00E6</v>
      </c>
      <c r="D10" s="17" t="str">
        <f ca="1">IF(ISBLANK(INDIRECT("Tableau2[@"&amp;D$5&amp;"]")),Tableau3[[#This Row],[Base]],INDIRECT("Tableau2[@"&amp;D$5&amp;"]"))</f>
        <v>0306</v>
      </c>
      <c r="E10" s="17" t="str">
        <f ca="1">IF(ISBLANK(INDIRECT("Tableau2[@"&amp;E$5&amp;"]")),Tableau3[[#This Row],[Base]],INDIRECT("Tableau2[@"&amp;E$5&amp;"]"))</f>
        <v>0311</v>
      </c>
      <c r="F10" s="17" t="str">
        <f ca="1">IF(ISBLANK(INDIRECT("Tableau2[@"&amp;F$5&amp;"]")),Tableau3[[#This Row],[Base]],INDIRECT("Tableau2[@"&amp;F$5&amp;"]"))</f>
        <v>2158</v>
      </c>
      <c r="G10" s="17" t="str">
        <f ca="1">IF(ISBLANK(INDIRECT("Tableau2[@"&amp;G$5&amp;"]")),Tableau3[[#This Row],[Base]],INDIRECT("Tableau2[@"&amp;G$5&amp;"]"))</f>
        <v>0306</v>
      </c>
    </row>
    <row r="11" spans="1:7" x14ac:dyDescent="0.3">
      <c r="A11" s="27" t="s">
        <v>227</v>
      </c>
      <c r="B11" s="73" t="s">
        <v>170</v>
      </c>
      <c r="C11" s="17" t="str">
        <f ca="1">IF(ISBLANK(INDIRECT("Tableau2[@"&amp;C$5&amp;"]")),Tableau3[[#This Row],[Base]],INDIRECT("Tableau2[@"&amp;C$5&amp;"]"))</f>
        <v>0108</v>
      </c>
      <c r="D11" s="17" t="str">
        <f ca="1">IF(ISBLANK(INDIRECT("Tableau2[@"&amp;D$5&amp;"]")),Tableau3[[#This Row],[Base]],INDIRECT("Tableau2[@"&amp;D$5&amp;"]"))</f>
        <v>0241</v>
      </c>
      <c r="E11" s="17" t="str">
        <f ca="1">IF(ISBLANK(INDIRECT("Tableau2[@"&amp;E$5&amp;"]")),Tableau3[[#This Row],[Base]],INDIRECT("Tableau2[@"&amp;E$5&amp;"]"))</f>
        <v>00A9</v>
      </c>
      <c r="F11" s="17" t="str">
        <f ca="1">IF(ISBLANK(INDIRECT("Tableau2[@"&amp;F$5&amp;"]")),Tableau3[[#This Row],[Base]],INDIRECT("Tableau2[@"&amp;F$5&amp;"]"))</f>
        <v>2003</v>
      </c>
      <c r="G11" s="17" t="str">
        <f ca="1">IF(ISBLANK(INDIRECT("Tableau2[@"&amp;G$5&amp;"]")),Tableau3[[#This Row],[Base]],INDIRECT("Tableau2[@"&amp;G$5&amp;"]"))</f>
        <v>0186</v>
      </c>
    </row>
    <row r="12" spans="1:7" x14ac:dyDescent="0.3">
      <c r="A12" s="27" t="s">
        <v>209</v>
      </c>
      <c r="B12" s="73" t="s">
        <v>171</v>
      </c>
      <c r="C12" s="17" t="str">
        <f ca="1">IF(ISBLANK(INDIRECT("Tableau2[@"&amp;C$5&amp;"]")),Tableau3[[#This Row],[Base]],INDIRECT("Tableau2[@"&amp;C$5&amp;"]"))</f>
        <v>0109</v>
      </c>
      <c r="D12" s="17" t="str">
        <f ca="1">IF(ISBLANK(INDIRECT("Tableau2[@"&amp;D$5&amp;"]")),Tableau3[[#This Row],[Base]],INDIRECT("Tableau2[@"&amp;D$5&amp;"]"))</f>
        <v>0242</v>
      </c>
      <c r="E12" s="17" t="str">
        <f ca="1">IF(ISBLANK(INDIRECT("Tableau2[@"&amp;E$5&amp;"]")),Tableau3[[#This Row],[Base]],INDIRECT("Tableau2[@"&amp;E$5&amp;"]"))</f>
        <v>00A9</v>
      </c>
      <c r="F12" s="17" t="str">
        <f ca="1">IF(ISBLANK(INDIRECT("Tableau2[@"&amp;F$5&amp;"]")),Tableau3[[#This Row],[Base]],INDIRECT("Tableau2[@"&amp;F$5&amp;"]"))</f>
        <v>2003</v>
      </c>
      <c r="G12" s="17" t="str">
        <f ca="1">IF(ISBLANK(INDIRECT("Tableau2[@"&amp;G$5&amp;"]")),Tableau3[[#This Row],[Base]],INDIRECT("Tableau2[@"&amp;G$5&amp;"]"))</f>
        <v>0254</v>
      </c>
    </row>
    <row r="13" spans="1:7" x14ac:dyDescent="0.3">
      <c r="A13" s="27" t="s">
        <v>233</v>
      </c>
      <c r="B13" s="73" t="s">
        <v>119</v>
      </c>
      <c r="C13" s="17" t="str">
        <f ca="1">IF(ISBLANK(INDIRECT("Tableau2[@"&amp;C$5&amp;"]")),Tableau3[[#This Row],[Base]],INDIRECT("Tableau2[@"&amp;C$5&amp;"]"))</f>
        <v>1D48</v>
      </c>
      <c r="D13" s="17" t="str">
        <f ca="1">IF(ISBLANK(INDIRECT("Tableau2[@"&amp;D$5&amp;"]")),Tableau3[[#This Row],[Base]],INDIRECT("Tableau2[@"&amp;D$5&amp;"]"))</f>
        <v>00D0</v>
      </c>
      <c r="E13" s="17" t="str">
        <f ca="1">IF(ISBLANK(INDIRECT("Tableau2[@"&amp;E$5&amp;"]")),Tableau3[[#This Row],[Base]],INDIRECT("Tableau2[@"&amp;E$5&amp;"]"))</f>
        <v>0110</v>
      </c>
      <c r="F13" s="17" t="str">
        <f ca="1">IF(ISBLANK(INDIRECT("Tableau2[@"&amp;F$5&amp;"]")),Tableau3[[#This Row],[Base]],INDIRECT("Tableau2[@"&amp;F$5&amp;"]"))</f>
        <v>2300</v>
      </c>
      <c r="G13" s="17" t="str">
        <f ca="1">IF(ISBLANK(INDIRECT("Tableau2[@"&amp;G$5&amp;"]")),Tableau3[[#This Row],[Base]],INDIRECT("Tableau2[@"&amp;G$5&amp;"]"))</f>
        <v>1D48</v>
      </c>
    </row>
    <row r="14" spans="1:7" x14ac:dyDescent="0.3">
      <c r="A14" s="27" t="s">
        <v>215</v>
      </c>
      <c r="B14" s="73" t="s">
        <v>120</v>
      </c>
      <c r="C14" s="17" t="str">
        <f ca="1">IF(ISBLANK(INDIRECT("Tableau2[@"&amp;C$5&amp;"]")),Tableau3[[#This Row],[Base]],INDIRECT("Tableau2[@"&amp;C$5&amp;"]"))</f>
        <v>1D48</v>
      </c>
      <c r="D14" s="17" t="str">
        <f ca="1">IF(ISBLANK(INDIRECT("Tableau2[@"&amp;D$5&amp;"]")),Tableau3[[#This Row],[Base]],INDIRECT("Tableau2[@"&amp;D$5&amp;"]"))</f>
        <v>00F0</v>
      </c>
      <c r="E14" s="17" t="str">
        <f ca="1">IF(ISBLANK(INDIRECT("Tableau2[@"&amp;E$5&amp;"]")),Tableau3[[#This Row],[Base]],INDIRECT("Tableau2[@"&amp;E$5&amp;"]"))</f>
        <v>0111</v>
      </c>
      <c r="F14" s="17" t="str">
        <f ca="1">IF(ISBLANK(INDIRECT("Tableau2[@"&amp;F$5&amp;"]")),Tableau3[[#This Row],[Base]],INDIRECT("Tableau2[@"&amp;F$5&amp;"]"))</f>
        <v>2300</v>
      </c>
      <c r="G14" s="17" t="str">
        <f ca="1">IF(ISBLANK(INDIRECT("Tableau2[@"&amp;G$5&amp;"]")),Tableau3[[#This Row],[Base]],INDIRECT("Tableau2[@"&amp;G$5&amp;"]"))</f>
        <v>1D48</v>
      </c>
    </row>
    <row r="15" spans="1:7" x14ac:dyDescent="0.3">
      <c r="A15" s="27" t="s">
        <v>235</v>
      </c>
      <c r="B15" s="73" t="s">
        <v>73</v>
      </c>
      <c r="C15" s="17" t="str">
        <f ca="1">IF(ISBLANK(INDIRECT("Tableau2[@"&amp;C$5&amp;"]")),Tableau3[[#This Row],[Base]],INDIRECT("Tableau2[@"&amp;C$5&amp;"]"))</f>
        <v>00CA</v>
      </c>
      <c r="D15" s="17" t="str">
        <f ca="1">IF(ISBLANK(INDIRECT("Tableau2[@"&amp;D$5&amp;"]")),Tableau3[[#This Row],[Base]],INDIRECT("Tableau2[@"&amp;D$5&amp;"]"))</f>
        <v>00CB</v>
      </c>
      <c r="E15" s="17" t="str">
        <f ca="1">IF(ISBLANK(INDIRECT("Tableau2[@"&amp;E$5&amp;"]")),Tableau3[[#This Row],[Base]],INDIRECT("Tableau2[@"&amp;E$5&amp;"]"))</f>
        <v>00C8</v>
      </c>
      <c r="F15" s="17" t="str">
        <f ca="1">IF(ISBLANK(INDIRECT("Tableau2[@"&amp;F$5&amp;"]")),Tableau3[[#This Row],[Base]],INDIRECT("Tableau2[@"&amp;F$5&amp;"]"))</f>
        <v>1EBC</v>
      </c>
      <c r="G15" s="17" t="str">
        <f ca="1">IF(ISBLANK(INDIRECT("Tableau2[@"&amp;G$5&amp;"]")),Tableau3[[#This Row],[Base]],INDIRECT("Tableau2[@"&amp;G$5&amp;"]"))</f>
        <v>1D49</v>
      </c>
    </row>
    <row r="16" spans="1:7" x14ac:dyDescent="0.3">
      <c r="A16" s="27" t="s">
        <v>217</v>
      </c>
      <c r="B16" s="73" t="s">
        <v>74</v>
      </c>
      <c r="C16" s="17" t="str">
        <f ca="1">IF(ISBLANK(INDIRECT("Tableau2[@"&amp;C$5&amp;"]")),Tableau3[[#This Row],[Base]],INDIRECT("Tableau2[@"&amp;C$5&amp;"]"))</f>
        <v>00EA</v>
      </c>
      <c r="D16" s="17" t="str">
        <f ca="1">IF(ISBLANK(INDIRECT("Tableau2[@"&amp;D$5&amp;"]")),Tableau3[[#This Row],[Base]],INDIRECT("Tableau2[@"&amp;D$5&amp;"]"))</f>
        <v>00EB</v>
      </c>
      <c r="E16" s="17" t="str">
        <f ca="1">IF(ISBLANK(INDIRECT("Tableau2[@"&amp;E$5&amp;"]")),Tableau3[[#This Row],[Base]],INDIRECT("Tableau2[@"&amp;E$5&amp;"]"))</f>
        <v>00E8</v>
      </c>
      <c r="F16" s="17" t="str">
        <f ca="1">IF(ISBLANK(INDIRECT("Tableau2[@"&amp;F$5&amp;"]")),Tableau3[[#This Row],[Base]],INDIRECT("Tableau2[@"&amp;F$5&amp;"]"))</f>
        <v>1EBD</v>
      </c>
      <c r="G16" s="17" t="str">
        <f ca="1">IF(ISBLANK(INDIRECT("Tableau2[@"&amp;G$5&amp;"]")),Tableau3[[#This Row],[Base]],INDIRECT("Tableau2[@"&amp;G$5&amp;"]"))</f>
        <v>1D49</v>
      </c>
    </row>
    <row r="17" spans="1:7" x14ac:dyDescent="0.3">
      <c r="A17" s="27" t="s">
        <v>232</v>
      </c>
      <c r="B17" s="73" t="s">
        <v>122</v>
      </c>
      <c r="C17" s="17" t="str">
        <f ca="1">IF(ISBLANK(INDIRECT("Tableau2[@"&amp;C$5&amp;"]")),Tableau3[[#This Row],[Base]],INDIRECT("Tableau2[@"&amp;C$5&amp;"]"))</f>
        <v>1D49</v>
      </c>
      <c r="D17" s="17" t="str">
        <f ca="1">IF(ISBLANK(INDIRECT("Tableau2[@"&amp;D$5&amp;"]")),Tableau3[[#This Row],[Base]],INDIRECT("Tableau2[@"&amp;D$5&amp;"]"))</f>
        <v>222B</v>
      </c>
      <c r="E17" s="17" t="str">
        <f ca="1">IF(ISBLANK(INDIRECT("Tableau2[@"&amp;E$5&amp;"]")),Tableau3[[#This Row],[Base]],INDIRECT("Tableau2[@"&amp;E$5&amp;"]"))</f>
        <v>202C</v>
      </c>
      <c r="F17" s="17" t="str">
        <f ca="1">IF(ISBLANK(INDIRECT("Tableau2[@"&amp;F$5&amp;"]")),Tableau3[[#This Row],[Base]],INDIRECT("Tableau2[@"&amp;F$5&amp;"]"))</f>
        <v>00AA</v>
      </c>
      <c r="G17" s="17" t="str">
        <f ca="1">IF(ISBLANK(INDIRECT("Tableau2[@"&amp;G$5&amp;"]")),Tableau3[[#This Row],[Base]],INDIRECT("Tableau2[@"&amp;G$5&amp;"]"))</f>
        <v>2021</v>
      </c>
    </row>
    <row r="18" spans="1:7" x14ac:dyDescent="0.3">
      <c r="A18" s="27" t="s">
        <v>214</v>
      </c>
      <c r="B18" s="73" t="s">
        <v>123</v>
      </c>
      <c r="C18" s="17" t="str">
        <f ca="1">IF(ISBLANK(INDIRECT("Tableau2[@"&amp;C$5&amp;"]")),Tableau3[[#This Row],[Base]],INDIRECT("Tableau2[@"&amp;C$5&amp;"]"))</f>
        <v>1D49</v>
      </c>
      <c r="D18" s="17" t="str">
        <f ca="1">IF(ISBLANK(INDIRECT("Tableau2[@"&amp;D$5&amp;"]")),Tableau3[[#This Row],[Base]],INDIRECT("Tableau2[@"&amp;D$5&amp;"]"))</f>
        <v>0192</v>
      </c>
      <c r="E18" s="17" t="str">
        <f ca="1">IF(ISBLANK(INDIRECT("Tableau2[@"&amp;E$5&amp;"]")),Tableau3[[#This Row],[Base]],INDIRECT("Tableau2[@"&amp;E$5&amp;"]"))</f>
        <v>202E</v>
      </c>
      <c r="F18" s="17" t="str">
        <f ca="1">IF(ISBLANK(INDIRECT("Tableau2[@"&amp;F$5&amp;"]")),Tableau3[[#This Row],[Base]],INDIRECT("Tableau2[@"&amp;F$5&amp;"]"))</f>
        <v>00AA</v>
      </c>
      <c r="G18" s="17" t="str">
        <f ca="1">IF(ISBLANK(INDIRECT("Tableau2[@"&amp;G$5&amp;"]")),Tableau3[[#This Row],[Base]],INDIRECT("Tableau2[@"&amp;G$5&amp;"]"))</f>
        <v>2021</v>
      </c>
    </row>
    <row r="19" spans="1:7" x14ac:dyDescent="0.3">
      <c r="A19" s="27" t="s">
        <v>231</v>
      </c>
      <c r="B19" s="73" t="s">
        <v>125</v>
      </c>
      <c r="C19" s="17" t="str">
        <f ca="1">IF(ISBLANK(INDIRECT("Tableau2[@"&amp;C$5&amp;"]")),Tableau3[[#This Row],[Base]],INDIRECT("Tableau2[@"&amp;C$5&amp;"]"))</f>
        <v>011C</v>
      </c>
      <c r="D19" s="17" t="str">
        <f ca="1">IF(ISBLANK(INDIRECT("Tableau2[@"&amp;D$5&amp;"]")),Tableau3[[#This Row],[Base]],INDIRECT("Tableau2[@"&amp;D$5&amp;"]"))</f>
        <v>2060</v>
      </c>
      <c r="E19" s="17" t="str">
        <f ca="1">IF(ISBLANK(INDIRECT("Tableau2[@"&amp;E$5&amp;"]")),Tableau3[[#This Row],[Base]],INDIRECT("Tableau2[@"&amp;E$5&amp;"]"))</f>
        <v>0336</v>
      </c>
      <c r="F19" s="17" t="str">
        <f ca="1">IF(ISBLANK(INDIRECT("Tableau2[@"&amp;F$5&amp;"]")),Tableau3[[#This Row],[Base]],INDIRECT("Tableau2[@"&amp;F$5&amp;"]"))</f>
        <v>2157</v>
      </c>
      <c r="G19" s="17" t="str">
        <f ca="1">IF(ISBLANK(INDIRECT("Tableau2[@"&amp;G$5&amp;"]")),Tableau3[[#This Row],[Base]],INDIRECT("Tableau2[@"&amp;G$5&amp;"]"))</f>
        <v>014A</v>
      </c>
    </row>
    <row r="20" spans="1:7" x14ac:dyDescent="0.3">
      <c r="A20" s="27" t="s">
        <v>213</v>
      </c>
      <c r="B20" s="73" t="s">
        <v>126</v>
      </c>
      <c r="C20" s="17" t="str">
        <f ca="1">IF(ISBLANK(INDIRECT("Tableau2[@"&amp;C$5&amp;"]")),Tableau3[[#This Row],[Base]],INDIRECT("Tableau2[@"&amp;C$5&amp;"]"))</f>
        <v>011D</v>
      </c>
      <c r="D20" s="17" t="str">
        <f ca="1">IF(ISBLANK(INDIRECT("Tableau2[@"&amp;D$5&amp;"]")),Tableau3[[#This Row],[Base]],INDIRECT("Tableau2[@"&amp;D$5&amp;"]"))</f>
        <v>2060</v>
      </c>
      <c r="E20" s="17" t="str">
        <f ca="1">IF(ISBLANK(INDIRECT("Tableau2[@"&amp;E$5&amp;"]")),Tableau3[[#This Row],[Base]],INDIRECT("Tableau2[@"&amp;E$5&amp;"]"))</f>
        <v>0335</v>
      </c>
      <c r="F20" s="17" t="str">
        <f ca="1">IF(ISBLANK(INDIRECT("Tableau2[@"&amp;F$5&amp;"]")),Tableau3[[#This Row],[Base]],INDIRECT("Tableau2[@"&amp;F$5&amp;"]"))</f>
        <v>2157</v>
      </c>
      <c r="G20" s="17" t="str">
        <f ca="1">IF(ISBLANK(INDIRECT("Tableau2[@"&amp;G$5&amp;"]")),Tableau3[[#This Row],[Base]],INDIRECT("Tableau2[@"&amp;G$5&amp;"]"))</f>
        <v>014B</v>
      </c>
    </row>
    <row r="21" spans="1:7" x14ac:dyDescent="0.3">
      <c r="A21" s="27" t="s">
        <v>230</v>
      </c>
      <c r="B21" s="73" t="s">
        <v>129</v>
      </c>
      <c r="C21" s="17" t="str">
        <f ca="1">IF(ISBLANK(INDIRECT("Tableau2[@"&amp;C$5&amp;"]")),Tableau3[[#This Row],[Base]],INDIRECT("Tableau2[@"&amp;C$5&amp;"]"))</f>
        <v>0124</v>
      </c>
      <c r="D21" s="17" t="str">
        <f ca="1">IF(ISBLANK(INDIRECT("Tableau2[@"&amp;D$5&amp;"]")),Tableau3[[#This Row],[Base]],INDIRECT("Tableau2[@"&amp;D$5&amp;"]"))</f>
        <v>1E26</v>
      </c>
      <c r="E21" s="17" t="str">
        <f ca="1">IF(ISBLANK(INDIRECT("Tableau2[@"&amp;E$5&amp;"]")),Tableau3[[#This Row],[Base]],INDIRECT("Tableau2[@"&amp;E$5&amp;"]"))</f>
        <v>030C</v>
      </c>
      <c r="F21" s="17" t="str">
        <f ca="1">IF(ISBLANK(INDIRECT("Tableau2[@"&amp;F$5&amp;"]")),Tableau3[[#This Row],[Base]],INDIRECT("Tableau2[@"&amp;F$5&amp;"]"))</f>
        <v>215A</v>
      </c>
      <c r="G21" s="17" t="str">
        <f ca="1">IF(ISBLANK(INDIRECT("Tableau2[@"&amp;G$5&amp;"]")),Tableau3[[#This Row],[Base]],INDIRECT("Tableau2[@"&amp;G$5&amp;"]"))</f>
        <v>0126</v>
      </c>
    </row>
    <row r="22" spans="1:7" x14ac:dyDescent="0.3">
      <c r="A22" s="27" t="s">
        <v>212</v>
      </c>
      <c r="B22" s="73" t="s">
        <v>130</v>
      </c>
      <c r="C22" s="17" t="str">
        <f ca="1">IF(ISBLANK(INDIRECT("Tableau2[@"&amp;C$5&amp;"]")),Tableau3[[#This Row],[Base]],INDIRECT("Tableau2[@"&amp;C$5&amp;"]"))</f>
        <v>0125</v>
      </c>
      <c r="D22" s="17" t="str">
        <f ca="1">IF(ISBLANK(INDIRECT("Tableau2[@"&amp;D$5&amp;"]")),Tableau3[[#This Row],[Base]],INDIRECT("Tableau2[@"&amp;D$5&amp;"]"))</f>
        <v>1E27</v>
      </c>
      <c r="E22" s="17" t="str">
        <f ca="1">IF(ISBLANK(INDIRECT("Tableau2[@"&amp;E$5&amp;"]")),Tableau3[[#This Row],[Base]],INDIRECT("Tableau2[@"&amp;E$5&amp;"]"))</f>
        <v>030C</v>
      </c>
      <c r="F22" s="17" t="str">
        <f ca="1">IF(ISBLANK(INDIRECT("Tableau2[@"&amp;F$5&amp;"]")),Tableau3[[#This Row],[Base]],INDIRECT("Tableau2[@"&amp;F$5&amp;"]"))</f>
        <v>215A</v>
      </c>
      <c r="G22" s="17" t="str">
        <f ca="1">IF(ISBLANK(INDIRECT("Tableau2[@"&amp;G$5&amp;"]")),Tableau3[[#This Row],[Base]],INDIRECT("Tableau2[@"&amp;G$5&amp;"]"))</f>
        <v>0127</v>
      </c>
    </row>
    <row r="23" spans="1:7" x14ac:dyDescent="0.3">
      <c r="A23" s="27" t="s">
        <v>239</v>
      </c>
      <c r="B23" s="73" t="s">
        <v>92</v>
      </c>
      <c r="C23" s="17" t="str">
        <f ca="1">IF(ISBLANK(INDIRECT("Tableau2[@"&amp;C$5&amp;"]")),Tableau3[[#This Row],[Base]],INDIRECT("Tableau2[@"&amp;C$5&amp;"]"))</f>
        <v>00CE</v>
      </c>
      <c r="D23" s="17" t="str">
        <f ca="1">IF(ISBLANK(INDIRECT("Tableau2[@"&amp;D$5&amp;"]")),Tableau3[[#This Row],[Base]],INDIRECT("Tableau2[@"&amp;D$5&amp;"]"))</f>
        <v>00CF</v>
      </c>
      <c r="E23" s="17" t="str">
        <f ca="1">IF(ISBLANK(INDIRECT("Tableau2[@"&amp;E$5&amp;"]")),Tableau3[[#This Row],[Base]],INDIRECT("Tableau2[@"&amp;E$5&amp;"]"))</f>
        <v>00CC</v>
      </c>
      <c r="F23" s="17" t="str">
        <f ca="1">IF(ISBLANK(INDIRECT("Tableau2[@"&amp;F$5&amp;"]")),Tableau3[[#This Row],[Base]],INDIRECT("Tableau2[@"&amp;F$5&amp;"]"))</f>
        <v>0128</v>
      </c>
      <c r="G23" s="17" t="str">
        <f ca="1">IF(ISBLANK(INDIRECT("Tableau2[@"&amp;G$5&amp;"]")),Tableau3[[#This Row],[Base]],INDIRECT("Tableau2[@"&amp;G$5&amp;"]"))</f>
        <v>2071</v>
      </c>
    </row>
    <row r="24" spans="1:7" x14ac:dyDescent="0.3">
      <c r="A24" s="27" t="s">
        <v>221</v>
      </c>
      <c r="B24" s="73" t="s">
        <v>93</v>
      </c>
      <c r="C24" s="17" t="str">
        <f ca="1">IF(ISBLANK(INDIRECT("Tableau2[@"&amp;C$5&amp;"]")),Tableau3[[#This Row],[Base]],INDIRECT("Tableau2[@"&amp;C$5&amp;"]"))</f>
        <v>00EE</v>
      </c>
      <c r="D24" s="17" t="str">
        <f ca="1">IF(ISBLANK(INDIRECT("Tableau2[@"&amp;D$5&amp;"]")),Tableau3[[#This Row],[Base]],INDIRECT("Tableau2[@"&amp;D$5&amp;"]"))</f>
        <v>00EF</v>
      </c>
      <c r="E24" s="17" t="str">
        <f ca="1">IF(ISBLANK(INDIRECT("Tableau2[@"&amp;E$5&amp;"]")),Tableau3[[#This Row],[Base]],INDIRECT("Tableau2[@"&amp;E$5&amp;"]"))</f>
        <v>00EC</v>
      </c>
      <c r="F24" s="17" t="str">
        <f ca="1">IF(ISBLANK(INDIRECT("Tableau2[@"&amp;F$5&amp;"]")),Tableau3[[#This Row],[Base]],INDIRECT("Tableau2[@"&amp;F$5&amp;"]"))</f>
        <v>0129</v>
      </c>
      <c r="G24" s="17" t="str">
        <f ca="1">IF(ISBLANK(INDIRECT("Tableau2[@"&amp;G$5&amp;"]")),Tableau3[[#This Row],[Base]],INDIRECT("Tableau2[@"&amp;G$5&amp;"]"))</f>
        <v>2071</v>
      </c>
    </row>
    <row r="25" spans="1:7" x14ac:dyDescent="0.3">
      <c r="A25" s="27" t="s">
        <v>447</v>
      </c>
      <c r="B25" s="73" t="s">
        <v>133</v>
      </c>
      <c r="C25" s="17" t="str">
        <f ca="1">IF(ISBLANK(INDIRECT("Tableau2[@"&amp;C$5&amp;"]")),Tableau3[[#This Row],[Base]],INDIRECT("Tableau2[@"&amp;C$5&amp;"]"))</f>
        <v>0134</v>
      </c>
      <c r="D25" s="17" t="str">
        <f ca="1">IF(ISBLANK(INDIRECT("Tableau2[@"&amp;D$5&amp;"]")),Tableau3[[#This Row],[Base]],INDIRECT("Tableau2[@"&amp;D$5&amp;"]"))</f>
        <v>0130</v>
      </c>
      <c r="E25" s="17" t="str">
        <f ca="1">IF(ISBLANK(INDIRECT("Tableau2[@"&amp;E$5&amp;"]")),Tableau3[[#This Row],[Base]],INDIRECT("Tableau2[@"&amp;E$5&amp;"]"))</f>
        <v>2071</v>
      </c>
      <c r="F25" s="17" t="str">
        <f ca="1">IF(ISBLANK(INDIRECT("Tableau2[@"&amp;F$5&amp;"]")),Tableau3[[#This Row],[Base]],INDIRECT("Tableau2[@"&amp;F$5&amp;"]"))</f>
        <v>0132</v>
      </c>
      <c r="G25" s="17" t="str">
        <f ca="1">IF(ISBLANK(INDIRECT("Tableau2[@"&amp;G$5&amp;"]")),Tableau3[[#This Row],[Base]],INDIRECT("Tableau2[@"&amp;G$5&amp;"]"))</f>
        <v>0132</v>
      </c>
    </row>
    <row r="26" spans="1:7" x14ac:dyDescent="0.3">
      <c r="A26" s="27" t="s">
        <v>446</v>
      </c>
      <c r="B26" s="73" t="s">
        <v>134</v>
      </c>
      <c r="C26" s="17" t="str">
        <f ca="1">IF(ISBLANK(INDIRECT("Tableau2[@"&amp;C$5&amp;"]")),Tableau3[[#This Row],[Base]],INDIRECT("Tableau2[@"&amp;C$5&amp;"]"))</f>
        <v>0135</v>
      </c>
      <c r="D26" s="17" t="str">
        <f ca="1">IF(ISBLANK(INDIRECT("Tableau2[@"&amp;D$5&amp;"]")),Tableau3[[#This Row],[Base]],INDIRECT("Tableau2[@"&amp;D$5&amp;"]"))</f>
        <v>0131</v>
      </c>
      <c r="E26" s="17" t="str">
        <f ca="1">IF(ISBLANK(INDIRECT("Tableau2[@"&amp;E$5&amp;"]")),Tableau3[[#This Row],[Base]],INDIRECT("Tableau2[@"&amp;E$5&amp;"]"))</f>
        <v>2071</v>
      </c>
      <c r="F26" s="17" t="str">
        <f ca="1">IF(ISBLANK(INDIRECT("Tableau2[@"&amp;F$5&amp;"]")),Tableau3[[#This Row],[Base]],INDIRECT("Tableau2[@"&amp;F$5&amp;"]"))</f>
        <v>0133</v>
      </c>
      <c r="G26" s="17" t="str">
        <f ca="1">IF(ISBLANK(INDIRECT("Tableau2[@"&amp;G$5&amp;"]")),Tableau3[[#This Row],[Base]],INDIRECT("Tableau2[@"&amp;G$5&amp;"]"))</f>
        <v>0133</v>
      </c>
    </row>
    <row r="27" spans="1:7" x14ac:dyDescent="0.3">
      <c r="A27" s="27" t="s">
        <v>449</v>
      </c>
      <c r="B27" s="73" t="s">
        <v>137</v>
      </c>
      <c r="C27" s="17" t="str">
        <f ca="1">IF(ISBLANK(INDIRECT("Tableau2[@"&amp;C$5&amp;"]")),Tableau3[[#This Row],[Base]],INDIRECT("Tableau2[@"&amp;C$5&amp;"]"))</f>
        <v>2003</v>
      </c>
      <c r="D27" s="17" t="str">
        <f ca="1">IF(ISBLANK(INDIRECT("Tableau2[@"&amp;D$5&amp;"]")),Tableau3[[#This Row],[Base]],INDIRECT("Tableau2[@"&amp;D$5&amp;"]"))</f>
        <v>00CD</v>
      </c>
      <c r="E27" s="17" t="str">
        <f ca="1">IF(ISBLANK(INDIRECT("Tableau2[@"&amp;E$5&amp;"]")),Tableau3[[#This Row],[Base]],INDIRECT("Tableau2[@"&amp;E$5&amp;"]"))</f>
        <v>0301</v>
      </c>
      <c r="F27" s="17" t="str">
        <f ca="1">IF(ISBLANK(INDIRECT("Tableau2[@"&amp;F$5&amp;"]")),Tableau3[[#This Row],[Base]],INDIRECT("Tableau2[@"&amp;F$5&amp;"]"))</f>
        <v>215C</v>
      </c>
      <c r="G27" s="17" t="str">
        <f ca="1">IF(ISBLANK(INDIRECT("Tableau2[@"&amp;G$5&amp;"]")),Tableau3[[#This Row],[Base]],INDIRECT("Tableau2[@"&amp;G$5&amp;"]"))</f>
        <v>2003</v>
      </c>
    </row>
    <row r="28" spans="1:7" x14ac:dyDescent="0.3">
      <c r="A28" s="27" t="s">
        <v>448</v>
      </c>
      <c r="B28" s="73" t="s">
        <v>138</v>
      </c>
      <c r="C28" s="17" t="str">
        <f ca="1">IF(ISBLANK(INDIRECT("Tableau2[@"&amp;C$5&amp;"]")),Tableau3[[#This Row],[Base]],INDIRECT("Tableau2[@"&amp;C$5&amp;"]"))</f>
        <v>2003</v>
      </c>
      <c r="D28" s="17" t="str">
        <f ca="1">IF(ISBLANK(INDIRECT("Tableau2[@"&amp;D$5&amp;"]")),Tableau3[[#This Row],[Base]],INDIRECT("Tableau2[@"&amp;D$5&amp;"]"))</f>
        <v>00ED</v>
      </c>
      <c r="E28" s="17" t="str">
        <f ca="1">IF(ISBLANK(INDIRECT("Tableau2[@"&amp;E$5&amp;"]")),Tableau3[[#This Row],[Base]],INDIRECT("Tableau2[@"&amp;E$5&amp;"]"))</f>
        <v>0301</v>
      </c>
      <c r="F28" s="17" t="str">
        <f ca="1">IF(ISBLANK(INDIRECT("Tableau2[@"&amp;F$5&amp;"]")),Tableau3[[#This Row],[Base]],INDIRECT("Tableau2[@"&amp;F$5&amp;"]"))</f>
        <v>215C</v>
      </c>
      <c r="G28" s="17" t="str">
        <f ca="1">IF(ISBLANK(INDIRECT("Tableau2[@"&amp;G$5&amp;"]")),Tableau3[[#This Row],[Base]],INDIRECT("Tableau2[@"&amp;G$5&amp;"]"))</f>
        <v>2003</v>
      </c>
    </row>
    <row r="29" spans="1:7" x14ac:dyDescent="0.3">
      <c r="A29" s="27" t="s">
        <v>451</v>
      </c>
      <c r="B29" s="73" t="s">
        <v>141</v>
      </c>
      <c r="C29" s="17" t="str">
        <f ca="1">IF(ISBLANK(INDIRECT("Tableau2[@"&amp;C$5&amp;"]")),Tableau3[[#This Row],[Base]],INDIRECT("Tableau2[@"&amp;C$5&amp;"]"))</f>
        <v>02E1</v>
      </c>
      <c r="D29" s="17" t="str">
        <f ca="1">IF(ISBLANK(INDIRECT("Tableau2[@"&amp;D$5&amp;"]")),Tableau3[[#This Row],[Base]],INDIRECT("Tableau2[@"&amp;D$5&amp;"]"))</f>
        <v>023D</v>
      </c>
      <c r="E29" s="17" t="str">
        <f ca="1">IF(ISBLANK(INDIRECT("Tableau2[@"&amp;E$5&amp;"]")),Tableau3[[#This Row],[Base]],INDIRECT("Tableau2[@"&amp;E$5&amp;"]"))</f>
        <v>0141</v>
      </c>
      <c r="F29" s="17" t="str">
        <f ca="1">IF(ISBLANK(INDIRECT("Tableau2[@"&amp;F$5&amp;"]")),Tableau3[[#This Row],[Base]],INDIRECT("Tableau2[@"&amp;F$5&amp;"]"))</f>
        <v>013F</v>
      </c>
      <c r="G29" s="17" t="str">
        <f ca="1">IF(ISBLANK(INDIRECT("Tableau2[@"&amp;G$5&amp;"]")),Tableau3[[#This Row],[Base]],INDIRECT("Tableau2[@"&amp;G$5&amp;"]"))</f>
        <v>2610</v>
      </c>
    </row>
    <row r="30" spans="1:7" x14ac:dyDescent="0.3">
      <c r="A30" s="27" t="s">
        <v>450</v>
      </c>
      <c r="B30" s="73" t="s">
        <v>142</v>
      </c>
      <c r="C30" s="17" t="str">
        <f ca="1">IF(ISBLANK(INDIRECT("Tableau2[@"&amp;C$5&amp;"]")),Tableau3[[#This Row],[Base]],INDIRECT("Tableau2[@"&amp;C$5&amp;"]"))</f>
        <v>02E1</v>
      </c>
      <c r="D30" s="17" t="str">
        <f ca="1">IF(ISBLANK(INDIRECT("Tableau2[@"&amp;D$5&amp;"]")),Tableau3[[#This Row],[Base]],INDIRECT("Tableau2[@"&amp;D$5&amp;"]"))</f>
        <v>019A</v>
      </c>
      <c r="E30" s="17" t="str">
        <f ca="1">IF(ISBLANK(INDIRECT("Tableau2[@"&amp;E$5&amp;"]")),Tableau3[[#This Row],[Base]],INDIRECT("Tableau2[@"&amp;E$5&amp;"]"))</f>
        <v>0142</v>
      </c>
      <c r="F30" s="17" t="str">
        <f ca="1">IF(ISBLANK(INDIRECT("Tableau2[@"&amp;F$5&amp;"]")),Tableau3[[#This Row],[Base]],INDIRECT("Tableau2[@"&amp;F$5&amp;"]"))</f>
        <v>0140</v>
      </c>
      <c r="G30" s="17" t="str">
        <f ca="1">IF(ISBLANK(INDIRECT("Tableau2[@"&amp;G$5&amp;"]")),Tableau3[[#This Row],[Base]],INDIRECT("Tableau2[@"&amp;G$5&amp;"]"))</f>
        <v>2610</v>
      </c>
    </row>
    <row r="31" spans="1:7" x14ac:dyDescent="0.3">
      <c r="A31" s="27" t="s">
        <v>453</v>
      </c>
      <c r="B31" s="73" t="s">
        <v>144</v>
      </c>
      <c r="C31" s="17" t="str">
        <f ca="1">IF(ISBLANK(INDIRECT("Tableau2[@"&amp;C$5&amp;"]")),Tableau3[[#This Row],[Base]],INDIRECT("Tableau2[@"&amp;C$5&amp;"]"))</f>
        <v>1D50</v>
      </c>
      <c r="D31" s="17" t="str">
        <f ca="1">IF(ISBLANK(INDIRECT("Tableau2[@"&amp;D$5&amp;"]")),Tableau3[[#This Row],[Base]],INDIRECT("Tableau2[@"&amp;D$5&amp;"]"))</f>
        <v>0304</v>
      </c>
      <c r="E31" s="17" t="str">
        <f ca="1">IF(ISBLANK(INDIRECT("Tableau2[@"&amp;E$5&amp;"]")),Tableau3[[#This Row],[Base]],INDIRECT("Tableau2[@"&amp;E$5&amp;"]"))</f>
        <v>2122</v>
      </c>
      <c r="F31" s="17" t="str">
        <f ca="1">IF(ISBLANK(INDIRECT("Tableau2[@"&amp;F$5&amp;"]")),Tableau3[[#This Row],[Base]],INDIRECT("Tableau2[@"&amp;F$5&amp;"]"))</f>
        <v>00BA</v>
      </c>
      <c r="G31" s="17" t="str">
        <f ca="1">IF(ISBLANK(INDIRECT("Tableau2[@"&amp;G$5&amp;"]")),Tableau3[[#This Row],[Base]],INDIRECT("Tableau2[@"&amp;G$5&amp;"]"))</f>
        <v>1D50</v>
      </c>
    </row>
    <row r="32" spans="1:7" x14ac:dyDescent="0.3">
      <c r="A32" s="27" t="s">
        <v>452</v>
      </c>
      <c r="B32" s="73" t="s">
        <v>145</v>
      </c>
      <c r="C32" s="17" t="str">
        <f ca="1">IF(ISBLANK(INDIRECT("Tableau2[@"&amp;C$5&amp;"]")),Tableau3[[#This Row],[Base]],INDIRECT("Tableau2[@"&amp;C$5&amp;"]"))</f>
        <v>1D50</v>
      </c>
      <c r="D32" s="17" t="str">
        <f ca="1">IF(ISBLANK(INDIRECT("Tableau2[@"&amp;D$5&amp;"]")),Tableau3[[#This Row],[Base]],INDIRECT("Tableau2[@"&amp;D$5&amp;"]"))</f>
        <v>0304</v>
      </c>
      <c r="E32" s="17" t="str">
        <f ca="1">IF(ISBLANK(INDIRECT("Tableau2[@"&amp;E$5&amp;"]")),Tableau3[[#This Row],[Base]],INDIRECT("Tableau2[@"&amp;E$5&amp;"]"))</f>
        <v>2122</v>
      </c>
      <c r="F32" s="17" t="str">
        <f ca="1">IF(ISBLANK(INDIRECT("Tableau2[@"&amp;F$5&amp;"]")),Tableau3[[#This Row],[Base]],INDIRECT("Tableau2[@"&amp;F$5&amp;"]"))</f>
        <v>00BA</v>
      </c>
      <c r="G32" s="17" t="str">
        <f ca="1">IF(ISBLANK(INDIRECT("Tableau2[@"&amp;G$5&amp;"]")),Tableau3[[#This Row],[Base]],INDIRECT("Tableau2[@"&amp;G$5&amp;"]"))</f>
        <v>1D50</v>
      </c>
    </row>
    <row r="33" spans="1:7" x14ac:dyDescent="0.3">
      <c r="A33" s="27" t="s">
        <v>455</v>
      </c>
      <c r="B33" s="73" t="s">
        <v>182</v>
      </c>
      <c r="C33" s="17" t="str">
        <f ca="1">IF(ISBLANK(INDIRECT("Tableau2[@"&amp;C$5&amp;"]")),Tableau3[[#This Row],[Base]],INDIRECT("Tableau2[@"&amp;C$5&amp;"]"))</f>
        <v>207F</v>
      </c>
      <c r="D33" s="17" t="str">
        <f ca="1">IF(ISBLANK(INDIRECT("Tableau2[@"&amp;D$5&amp;"]")),Tableau3[[#This Row],[Base]],INDIRECT("Tableau2[@"&amp;D$5&amp;"]"))</f>
        <v>014A</v>
      </c>
      <c r="E33" s="17" t="str">
        <f ca="1">IF(ISBLANK(INDIRECT("Tableau2[@"&amp;E$5&amp;"]")),Tableau3[[#This Row],[Base]],INDIRECT("Tableau2[@"&amp;E$5&amp;"]"))</f>
        <v>01F8</v>
      </c>
      <c r="F33" s="17" t="str">
        <f ca="1">IF(ISBLANK(INDIRECT("Tableau2[@"&amp;F$5&amp;"]")),Tableau3[[#This Row],[Base]],INDIRECT("Tableau2[@"&amp;F$5&amp;"]"))</f>
        <v>00D1</v>
      </c>
      <c r="G33" s="17" t="str">
        <f ca="1">IF(ISBLANK(INDIRECT("Tableau2[@"&amp;G$5&amp;"]")),Tableau3[[#This Row],[Base]],INDIRECT("Tableau2[@"&amp;G$5&amp;"]"))</f>
        <v>019D</v>
      </c>
    </row>
    <row r="34" spans="1:7" x14ac:dyDescent="0.3">
      <c r="A34" s="27" t="s">
        <v>454</v>
      </c>
      <c r="B34" s="73" t="s">
        <v>183</v>
      </c>
      <c r="C34" s="17" t="str">
        <f ca="1">IF(ISBLANK(INDIRECT("Tableau2[@"&amp;C$5&amp;"]")),Tableau3[[#This Row],[Base]],INDIRECT("Tableau2[@"&amp;C$5&amp;"]"))</f>
        <v>207F</v>
      </c>
      <c r="D34" s="17" t="str">
        <f ca="1">IF(ISBLANK(INDIRECT("Tableau2[@"&amp;D$5&amp;"]")),Tableau3[[#This Row],[Base]],INDIRECT("Tableau2[@"&amp;D$5&amp;"]"))</f>
        <v>014B</v>
      </c>
      <c r="E34" s="17" t="str">
        <f ca="1">IF(ISBLANK(INDIRECT("Tableau2[@"&amp;E$5&amp;"]")),Tableau3[[#This Row],[Base]],INDIRECT("Tableau2[@"&amp;E$5&amp;"]"))</f>
        <v>01F9</v>
      </c>
      <c r="F34" s="17" t="str">
        <f ca="1">IF(ISBLANK(INDIRECT("Tableau2[@"&amp;F$5&amp;"]")),Tableau3[[#This Row],[Base]],INDIRECT("Tableau2[@"&amp;F$5&amp;"]"))</f>
        <v>00F1</v>
      </c>
      <c r="G34" s="17" t="str">
        <f ca="1">IF(ISBLANK(INDIRECT("Tableau2[@"&amp;G$5&amp;"]")),Tableau3[[#This Row],[Base]],INDIRECT("Tableau2[@"&amp;G$5&amp;"]"))</f>
        <v>0272</v>
      </c>
    </row>
    <row r="35" spans="1:7" x14ac:dyDescent="0.3">
      <c r="A35" s="27" t="s">
        <v>457</v>
      </c>
      <c r="B35" s="73" t="s">
        <v>96</v>
      </c>
      <c r="C35" s="17" t="str">
        <f ca="1">IF(ISBLANK(INDIRECT("Tableau2[@"&amp;C$5&amp;"]")),Tableau3[[#This Row],[Base]],INDIRECT("Tableau2[@"&amp;C$5&amp;"]"))</f>
        <v>00D4</v>
      </c>
      <c r="D35" s="17" t="str">
        <f ca="1">IF(ISBLANK(INDIRECT("Tableau2[@"&amp;D$5&amp;"]")),Tableau3[[#This Row],[Base]],INDIRECT("Tableau2[@"&amp;D$5&amp;"]"))</f>
        <v>00D6</v>
      </c>
      <c r="E35" s="17" t="str">
        <f ca="1">IF(ISBLANK(INDIRECT("Tableau2[@"&amp;E$5&amp;"]")),Tableau3[[#This Row],[Base]],INDIRECT("Tableau2[@"&amp;E$5&amp;"]"))</f>
        <v>00D2</v>
      </c>
      <c r="F35" s="17" t="str">
        <f ca="1">IF(ISBLANK(INDIRECT("Tableau2[@"&amp;F$5&amp;"]")),Tableau3[[#This Row],[Base]],INDIRECT("Tableau2[@"&amp;F$5&amp;"]"))</f>
        <v>00D5</v>
      </c>
      <c r="G35" s="17" t="str">
        <f ca="1">IF(ISBLANK(INDIRECT("Tableau2[@"&amp;G$5&amp;"]")),Tableau3[[#This Row],[Base]],INDIRECT("Tableau2[@"&amp;G$5&amp;"]"))</f>
        <v>0152</v>
      </c>
    </row>
    <row r="36" spans="1:7" x14ac:dyDescent="0.3">
      <c r="A36" s="27" t="s">
        <v>456</v>
      </c>
      <c r="B36" s="73" t="s">
        <v>97</v>
      </c>
      <c r="C36" s="17" t="str">
        <f ca="1">IF(ISBLANK(INDIRECT("Tableau2[@"&amp;C$5&amp;"]")),Tableau3[[#This Row],[Base]],INDIRECT("Tableau2[@"&amp;C$5&amp;"]"))</f>
        <v>00F4</v>
      </c>
      <c r="D36" s="17" t="str">
        <f ca="1">IF(ISBLANK(INDIRECT("Tableau2[@"&amp;D$5&amp;"]")),Tableau3[[#This Row],[Base]],INDIRECT("Tableau2[@"&amp;D$5&amp;"]"))</f>
        <v>00F6</v>
      </c>
      <c r="E36" s="17" t="str">
        <f ca="1">IF(ISBLANK(INDIRECT("Tableau2[@"&amp;E$5&amp;"]")),Tableau3[[#This Row],[Base]],INDIRECT("Tableau2[@"&amp;E$5&amp;"]"))</f>
        <v>00F2</v>
      </c>
      <c r="F36" s="17" t="str">
        <f ca="1">IF(ISBLANK(INDIRECT("Tableau2[@"&amp;F$5&amp;"]")),Tableau3[[#This Row],[Base]],INDIRECT("Tableau2[@"&amp;F$5&amp;"]"))</f>
        <v>00F5</v>
      </c>
      <c r="G36" s="17" t="str">
        <f ca="1">IF(ISBLANK(INDIRECT("Tableau2[@"&amp;G$5&amp;"]")),Tableau3[[#This Row],[Base]],INDIRECT("Tableau2[@"&amp;G$5&amp;"]"))</f>
        <v>0153</v>
      </c>
    </row>
    <row r="37" spans="1:7" x14ac:dyDescent="0.3">
      <c r="A37" s="27" t="s">
        <v>237</v>
      </c>
      <c r="B37" s="73" t="s">
        <v>100</v>
      </c>
      <c r="C37" s="18" t="str">
        <f ca="1">IF(ISBLANK(INDIRECT("Tableau2[@"&amp;C$5&amp;"]")),Tableau3[[#This Row],[Base]],INDIRECT("Tableau2[@"&amp;C$5&amp;"]"))</f>
        <v>0152</v>
      </c>
      <c r="D37" s="17" t="str">
        <f ca="1">IF(ISBLANK(INDIRECT("Tableau2[@"&amp;D$5&amp;"]")),Tableau3[[#This Row],[Base]],INDIRECT("Tableau2[@"&amp;D$5&amp;"]"))</f>
        <v>0323</v>
      </c>
      <c r="E37" s="17" t="str">
        <f ca="1">IF(ISBLANK(INDIRECT("Tableau2[@"&amp;E$5&amp;"]")),Tableau3[[#This Row],[Base]],INDIRECT("Tableau2[@"&amp;E$5&amp;"]"))</f>
        <v>0307</v>
      </c>
      <c r="F37" s="17" t="str">
        <f ca="1">IF(ISBLANK(INDIRECT("Tableau2[@"&amp;F$5&amp;"]")),Tableau3[[#This Row],[Base]],INDIRECT("Tableau2[@"&amp;F$5&amp;"]"))</f>
        <v>1D52</v>
      </c>
      <c r="G37" s="17" t="str">
        <f ca="1">IF(ISBLANK(INDIRECT("Tableau2[@"&amp;G$5&amp;"]")),Tableau3[[#This Row],[Base]],INDIRECT("Tableau2[@"&amp;G$5&amp;"]"))</f>
        <v>0307</v>
      </c>
    </row>
    <row r="38" spans="1:7" x14ac:dyDescent="0.3">
      <c r="A38" s="27" t="s">
        <v>219</v>
      </c>
      <c r="B38" s="73" t="s">
        <v>101</v>
      </c>
      <c r="C38" s="19" t="str">
        <f ca="1">IF(ISBLANK(INDIRECT("Tableau2[@"&amp;C$5&amp;"]")),Tableau3[[#This Row],[Base]],INDIRECT("Tableau2[@"&amp;C$5&amp;"]"))</f>
        <v>0153</v>
      </c>
      <c r="D38" s="17" t="str">
        <f ca="1">IF(ISBLANK(INDIRECT("Tableau2[@"&amp;D$5&amp;"]")),Tableau3[[#This Row],[Base]],INDIRECT("Tableau2[@"&amp;D$5&amp;"]"))</f>
        <v>0323</v>
      </c>
      <c r="E38" s="17" t="str">
        <f ca="1">IF(ISBLANK(INDIRECT("Tableau2[@"&amp;E$5&amp;"]")),Tableau3[[#This Row],[Base]],INDIRECT("Tableau2[@"&amp;E$5&amp;"]"))</f>
        <v>0307</v>
      </c>
      <c r="F38" s="17" t="str">
        <f ca="1">IF(ISBLANK(INDIRECT("Tableau2[@"&amp;F$5&amp;"]")),Tableau3[[#This Row],[Base]],INDIRECT("Tableau2[@"&amp;F$5&amp;"]"))</f>
        <v>1D52</v>
      </c>
      <c r="G38" s="17" t="str">
        <f ca="1">IF(ISBLANK(INDIRECT("Tableau2[@"&amp;G$5&amp;"]")),Tableau3[[#This Row],[Base]],INDIRECT("Tableau2[@"&amp;G$5&amp;"]"))</f>
        <v>0307</v>
      </c>
    </row>
    <row r="39" spans="1:7" x14ac:dyDescent="0.3">
      <c r="A39" s="27" t="s">
        <v>249</v>
      </c>
      <c r="B39" s="73" t="s">
        <v>112</v>
      </c>
      <c r="C39" s="17" t="str">
        <f ca="1">IF(ISBLANK(INDIRECT("Tableau2[@"&amp;C$5&amp;"]")),Tableau3[[#This Row],[Base]],INDIRECT("Tableau2[@"&amp;C$5&amp;"]"))</f>
        <v>1D52</v>
      </c>
      <c r="D39" s="17" t="str">
        <f ca="1">IF(ISBLANK(INDIRECT("Tableau2[@"&amp;D$5&amp;"]")),Tableau3[[#This Row],[Base]],INDIRECT("Tableau2[@"&amp;D$5&amp;"]"))</f>
        <v>2205</v>
      </c>
      <c r="E39" s="17" t="str">
        <f ca="1">IF(ISBLANK(INDIRECT("Tableau2[@"&amp;E$5&amp;"]")),Tableau3[[#This Row],[Base]],INDIRECT("Tableau2[@"&amp;E$5&amp;"]"))</f>
        <v>0328</v>
      </c>
      <c r="F39" s="17" t="str">
        <f ca="1">IF(ISBLANK(INDIRECT("Tableau2[@"&amp;F$5&amp;"]")),Tableau3[[#This Row],[Base]],INDIRECT("Tableau2[@"&amp;F$5&amp;"]"))</f>
        <v>1D52</v>
      </c>
      <c r="G39" s="17" t="str">
        <f ca="1">IF(ISBLANK(INDIRECT("Tableau2[@"&amp;G$5&amp;"]")),Tableau3[[#This Row],[Base]],INDIRECT("Tableau2[@"&amp;G$5&amp;"]"))</f>
        <v>1D52</v>
      </c>
    </row>
    <row r="40" spans="1:7" x14ac:dyDescent="0.3">
      <c r="A40" s="27" t="s">
        <v>248</v>
      </c>
      <c r="B40" s="73" t="s">
        <v>113</v>
      </c>
      <c r="C40" s="17" t="str">
        <f ca="1">IF(ISBLANK(INDIRECT("Tableau2[@"&amp;C$5&amp;"]")),Tableau3[[#This Row],[Base]],INDIRECT("Tableau2[@"&amp;C$5&amp;"]"))</f>
        <v>1D52</v>
      </c>
      <c r="D40" s="17" t="str">
        <f ca="1">IF(ISBLANK(INDIRECT("Tableau2[@"&amp;D$5&amp;"]")),Tableau3[[#This Row],[Base]],INDIRECT("Tableau2[@"&amp;D$5&amp;"]"))</f>
        <v>2205</v>
      </c>
      <c r="E40" s="17" t="str">
        <f ca="1">IF(ISBLANK(INDIRECT("Tableau2[@"&amp;E$5&amp;"]")),Tableau3[[#This Row],[Base]],INDIRECT("Tableau2[@"&amp;E$5&amp;"]"))</f>
        <v>0328</v>
      </c>
      <c r="F40" s="17" t="str">
        <f ca="1">IF(ISBLANK(INDIRECT("Tableau2[@"&amp;F$5&amp;"]")),Tableau3[[#This Row],[Base]],INDIRECT("Tableau2[@"&amp;F$5&amp;"]"))</f>
        <v>1D52</v>
      </c>
      <c r="G40" s="17" t="str">
        <f ca="1">IF(ISBLANK(INDIRECT("Tableau2[@"&amp;G$5&amp;"]")),Tableau3[[#This Row],[Base]],INDIRECT("Tableau2[@"&amp;G$5&amp;"]"))</f>
        <v>1D52</v>
      </c>
    </row>
    <row r="41" spans="1:7" x14ac:dyDescent="0.3">
      <c r="A41" s="27" t="s">
        <v>236</v>
      </c>
      <c r="B41" s="73" t="s">
        <v>78</v>
      </c>
      <c r="C41" s="17" t="str">
        <f ca="1">IF(ISBLANK(INDIRECT("Tableau2[@"&amp;C$5&amp;"]")),Tableau3[[#This Row],[Base]],INDIRECT("Tableau2[@"&amp;C$5&amp;"]"))</f>
        <v>02B3</v>
      </c>
      <c r="D41" s="17" t="str">
        <f ca="1">IF(ISBLANK(INDIRECT("Tableau2[@"&amp;D$5&amp;"]")),Tableau3[[#This Row],[Base]],INDIRECT("Tableau2[@"&amp;D$5&amp;"]"))</f>
        <v>0158</v>
      </c>
      <c r="E41" s="17" t="str">
        <f ca="1">IF(ISBLANK(INDIRECT("Tableau2[@"&amp;E$5&amp;"]")),Tableau3[[#This Row],[Base]],INDIRECT("Tableau2[@"&amp;E$5&amp;"]"))</f>
        <v>00AE</v>
      </c>
      <c r="F41" s="17" t="str">
        <f ca="1">IF(ISBLANK(INDIRECT("Tableau2[@"&amp;F$5&amp;"]")),Tableau3[[#This Row],[Base]],INDIRECT("Tableau2[@"&amp;F$5&amp;"]"))</f>
        <v>00BE</v>
      </c>
      <c r="G41" s="17" t="str">
        <f ca="1">IF(ISBLANK(INDIRECT("Tableau2[@"&amp;G$5&amp;"]")),Tableau3[[#This Row],[Base]],INDIRECT("Tableau2[@"&amp;G$5&amp;"]"))</f>
        <v>02B3</v>
      </c>
    </row>
    <row r="42" spans="1:7" x14ac:dyDescent="0.3">
      <c r="A42" s="27" t="s">
        <v>218</v>
      </c>
      <c r="B42" s="73" t="s">
        <v>79</v>
      </c>
      <c r="C42" s="17" t="str">
        <f ca="1">IF(ISBLANK(INDIRECT("Tableau2[@"&amp;C$5&amp;"]")),Tableau3[[#This Row],[Base]],INDIRECT("Tableau2[@"&amp;C$5&amp;"]"))</f>
        <v>02B3</v>
      </c>
      <c r="D42" s="17" t="str">
        <f ca="1">IF(ISBLANK(INDIRECT("Tableau2[@"&amp;D$5&amp;"]")),Tableau3[[#This Row],[Base]],INDIRECT("Tableau2[@"&amp;D$5&amp;"]"))</f>
        <v>0159</v>
      </c>
      <c r="E42" s="17" t="str">
        <f ca="1">IF(ISBLANK(INDIRECT("Tableau2[@"&amp;E$5&amp;"]")),Tableau3[[#This Row],[Base]],INDIRECT("Tableau2[@"&amp;E$5&amp;"]"))</f>
        <v>00AE</v>
      </c>
      <c r="F42" s="17" t="str">
        <f ca="1">IF(ISBLANK(INDIRECT("Tableau2[@"&amp;F$5&amp;"]")),Tableau3[[#This Row],[Base]],INDIRECT("Tableau2[@"&amp;F$5&amp;"]"))</f>
        <v>00BE</v>
      </c>
      <c r="G42" s="17" t="str">
        <f ca="1">IF(ISBLANK(INDIRECT("Tableau2[@"&amp;G$5&amp;"]")),Tableau3[[#This Row],[Base]],INDIRECT("Tableau2[@"&amp;G$5&amp;"]"))</f>
        <v>02B3</v>
      </c>
    </row>
    <row r="43" spans="1:7" x14ac:dyDescent="0.3">
      <c r="A43" s="27" t="s">
        <v>234</v>
      </c>
      <c r="B43" s="73" t="s">
        <v>116</v>
      </c>
      <c r="C43" s="17" t="str">
        <f ca="1">IF(ISBLANK(INDIRECT("Tableau2[@"&amp;C$5&amp;"]")),Tableau3[[#This Row],[Base]],INDIRECT("Tableau2[@"&amp;C$5&amp;"]"))</f>
        <v>015C</v>
      </c>
      <c r="D43" s="17" t="str">
        <f ca="1">IF(ISBLANK(INDIRECT("Tableau2[@"&amp;D$5&amp;"]")),Tableau3[[#This Row],[Base]],INDIRECT("Tableau2[@"&amp;D$5&amp;"]"))</f>
        <v>0160</v>
      </c>
      <c r="E43" s="17" t="str">
        <f ca="1">IF(ISBLANK(INDIRECT("Tableau2[@"&amp;E$5&amp;"]")),Tableau3[[#This Row],[Base]],INDIRECT("Tableau2[@"&amp;E$5&amp;"]"))</f>
        <v>1E9E</v>
      </c>
      <c r="F43" s="17" t="str">
        <f ca="1">IF(ISBLANK(INDIRECT("Tableau2[@"&amp;F$5&amp;"]")),Tableau3[[#This Row],[Base]],INDIRECT("Tableau2[@"&amp;F$5&amp;"]"))</f>
        <v>02E2</v>
      </c>
      <c r="G43" s="17" t="str">
        <f ca="1">IF(ISBLANK(INDIRECT("Tableau2[@"&amp;G$5&amp;"]")),Tableau3[[#This Row],[Base]],INDIRECT("Tableau2[@"&amp;G$5&amp;"]"))</f>
        <v>02E2</v>
      </c>
    </row>
    <row r="44" spans="1:7" x14ac:dyDescent="0.3">
      <c r="A44" s="27" t="s">
        <v>216</v>
      </c>
      <c r="B44" s="73" t="s">
        <v>117</v>
      </c>
      <c r="C44" s="17" t="str">
        <f ca="1">IF(ISBLANK(INDIRECT("Tableau2[@"&amp;C$5&amp;"]")),Tableau3[[#This Row],[Base]],INDIRECT("Tableau2[@"&amp;C$5&amp;"]"))</f>
        <v>015D</v>
      </c>
      <c r="D44" s="17" t="str">
        <f ca="1">IF(ISBLANK(INDIRECT("Tableau2[@"&amp;D$5&amp;"]")),Tableau3[[#This Row],[Base]],INDIRECT("Tableau2[@"&amp;D$5&amp;"]"))</f>
        <v>0161</v>
      </c>
      <c r="E44" s="17" t="str">
        <f ca="1">IF(ISBLANK(INDIRECT("Tableau2[@"&amp;E$5&amp;"]")),Tableau3[[#This Row],[Base]],INDIRECT("Tableau2[@"&amp;E$5&amp;"]"))</f>
        <v>00DF</v>
      </c>
      <c r="F44" s="17" t="str">
        <f ca="1">IF(ISBLANK(INDIRECT("Tableau2[@"&amp;F$5&amp;"]")),Tableau3[[#This Row],[Base]],INDIRECT("Tableau2[@"&amp;F$5&amp;"]"))</f>
        <v>02E2</v>
      </c>
      <c r="G44" s="17" t="str">
        <f ca="1">IF(ISBLANK(INDIRECT("Tableau2[@"&amp;G$5&amp;"]")),Tableau3[[#This Row],[Base]],INDIRECT("Tableau2[@"&amp;G$5&amp;"]"))</f>
        <v>02E2</v>
      </c>
    </row>
    <row r="45" spans="1:7" x14ac:dyDescent="0.3">
      <c r="A45" s="27" t="s">
        <v>240</v>
      </c>
      <c r="B45" s="73" t="s">
        <v>82</v>
      </c>
      <c r="C45" s="17" t="str">
        <f ca="1">IF(ISBLANK(INDIRECT("Tableau2[@"&amp;C$5&amp;"]")),Tableau3[[#This Row],[Base]],INDIRECT("Tableau2[@"&amp;C$5&amp;"]"))</f>
        <v>00DE</v>
      </c>
      <c r="D45" s="17" t="str">
        <f ca="1">IF(ISBLANK(INDIRECT("Tableau2[@"&amp;D$5&amp;"]")),Tableau3[[#This Row],[Base]],INDIRECT("Tableau2[@"&amp;D$5&amp;"]"))</f>
        <v>0308</v>
      </c>
      <c r="E45" s="17" t="str">
        <f ca="1">IF(ISBLANK(INDIRECT("Tableau2[@"&amp;E$5&amp;"]")),Tableau3[[#This Row],[Base]],INDIRECT("Tableau2[@"&amp;E$5&amp;"]"))</f>
        <v>0398</v>
      </c>
      <c r="F45" s="17" t="str">
        <f ca="1">IF(ISBLANK(INDIRECT("Tableau2[@"&amp;F$5&amp;"]")),Tableau3[[#This Row],[Base]],INDIRECT("Tableau2[@"&amp;F$5&amp;"]"))</f>
        <v>2156</v>
      </c>
      <c r="G45" s="17" t="str">
        <f ca="1">IF(ISBLANK(INDIRECT("Tableau2[@"&amp;G$5&amp;"]")),Tableau3[[#This Row],[Base]],INDIRECT("Tableau2[@"&amp;G$5&amp;"]"))</f>
        <v>2020</v>
      </c>
    </row>
    <row r="46" spans="1:7" x14ac:dyDescent="0.3">
      <c r="A46" s="27" t="s">
        <v>222</v>
      </c>
      <c r="B46" s="73" t="s">
        <v>83</v>
      </c>
      <c r="C46" s="17" t="str">
        <f ca="1">IF(ISBLANK(INDIRECT("Tableau2[@"&amp;C$5&amp;"]")),Tableau3[[#This Row],[Base]],INDIRECT("Tableau2[@"&amp;C$5&amp;"]"))</f>
        <v>00FE</v>
      </c>
      <c r="D46" s="17" t="str">
        <f ca="1">IF(ISBLANK(INDIRECT("Tableau2[@"&amp;D$5&amp;"]")),Tableau3[[#This Row],[Base]],INDIRECT("Tableau2[@"&amp;D$5&amp;"]"))</f>
        <v>1E97</v>
      </c>
      <c r="E46" s="17" t="str">
        <f ca="1">IF(ISBLANK(INDIRECT("Tableau2[@"&amp;E$5&amp;"]")),Tableau3[[#This Row],[Base]],INDIRECT("Tableau2[@"&amp;E$5&amp;"]"))</f>
        <v>03B8</v>
      </c>
      <c r="F46" s="17" t="str">
        <f ca="1">IF(ISBLANK(INDIRECT("Tableau2[@"&amp;F$5&amp;"]")),Tableau3[[#This Row],[Base]],INDIRECT("Tableau2[@"&amp;F$5&amp;"]"))</f>
        <v>2156</v>
      </c>
      <c r="G46" s="17" t="str">
        <f ca="1">IF(ISBLANK(INDIRECT("Tableau2[@"&amp;G$5&amp;"]")),Tableau3[[#This Row],[Base]],INDIRECT("Tableau2[@"&amp;G$5&amp;"]"))</f>
        <v>2020</v>
      </c>
    </row>
    <row r="47" spans="1:7" x14ac:dyDescent="0.3">
      <c r="A47" s="27" t="s">
        <v>238</v>
      </c>
      <c r="B47" s="73" t="s">
        <v>89</v>
      </c>
      <c r="C47" s="17" t="str">
        <f ca="1">IF(ISBLANK(INDIRECT("Tableau2[@"&amp;C$5&amp;"]")),Tableau3[[#This Row],[Base]],INDIRECT("Tableau2[@"&amp;C$5&amp;"]"))</f>
        <v>00DB</v>
      </c>
      <c r="D47" s="17" t="str">
        <f ca="1">IF(ISBLANK(INDIRECT("Tableau2[@"&amp;D$5&amp;"]")),Tableau3[[#This Row],[Base]],INDIRECT("Tableau2[@"&amp;D$5&amp;"]"))</f>
        <v>00DC</v>
      </c>
      <c r="E47" s="17" t="str">
        <f ca="1">IF(ISBLANK(INDIRECT("Tableau2[@"&amp;E$5&amp;"]")),Tableau3[[#This Row],[Base]],INDIRECT("Tableau2[@"&amp;E$5&amp;"]"))</f>
        <v>00D9</v>
      </c>
      <c r="F47" s="17" t="str">
        <f ca="1">IF(ISBLANK(INDIRECT("Tableau2[@"&amp;F$5&amp;"]")),Tableau3[[#This Row],[Base]],INDIRECT("Tableau2[@"&amp;F$5&amp;"]"))</f>
        <v>0168</v>
      </c>
      <c r="G47" s="17" t="str">
        <f ca="1">IF(ISBLANK(INDIRECT("Tableau2[@"&amp;G$5&amp;"]")),Tableau3[[#This Row],[Base]],INDIRECT("Tableau2[@"&amp;G$5&amp;"]"))</f>
        <v>2229</v>
      </c>
    </row>
    <row r="48" spans="1:7" x14ac:dyDescent="0.3">
      <c r="A48" s="27" t="s">
        <v>220</v>
      </c>
      <c r="B48" s="73" t="s">
        <v>90</v>
      </c>
      <c r="C48" s="17" t="str">
        <f ca="1">IF(ISBLANK(INDIRECT("Tableau2[@"&amp;C$5&amp;"]")),Tableau3[[#This Row],[Base]],INDIRECT("Tableau2[@"&amp;C$5&amp;"]"))</f>
        <v>00FB</v>
      </c>
      <c r="D48" s="17" t="str">
        <f ca="1">IF(ISBLANK(INDIRECT("Tableau2[@"&amp;D$5&amp;"]")),Tableau3[[#This Row],[Base]],INDIRECT("Tableau2[@"&amp;D$5&amp;"]"))</f>
        <v>00FC</v>
      </c>
      <c r="E48" s="17" t="str">
        <f ca="1">IF(ISBLANK(INDIRECT("Tableau2[@"&amp;E$5&amp;"]")),Tableau3[[#This Row],[Base]],INDIRECT("Tableau2[@"&amp;E$5&amp;"]"))</f>
        <v>00F9</v>
      </c>
      <c r="F48" s="17" t="str">
        <f ca="1">IF(ISBLANK(INDIRECT("Tableau2[@"&amp;F$5&amp;"]")),Tableau3[[#This Row],[Base]],INDIRECT("Tableau2[@"&amp;F$5&amp;"]"))</f>
        <v>0169</v>
      </c>
      <c r="G48" s="17" t="str">
        <f ca="1">IF(ISBLANK(INDIRECT("Tableau2[@"&amp;G$5&amp;"]")),Tableau3[[#This Row],[Base]],INDIRECT("Tableau2[@"&amp;G$5&amp;"]"))</f>
        <v>222A</v>
      </c>
    </row>
    <row r="49" spans="1:7" x14ac:dyDescent="0.3">
      <c r="A49" s="27" t="s">
        <v>226</v>
      </c>
      <c r="B49" s="73" t="s">
        <v>174</v>
      </c>
      <c r="C49" s="17" t="str">
        <f ca="1">IF(ISBLANK(INDIRECT("Tableau2[@"&amp;C$5&amp;"]")),Tableau3[[#This Row],[Base]],INDIRECT("Tableau2[@"&amp;C$5&amp;"]"))</f>
        <v>221B</v>
      </c>
      <c r="D49" s="17" t="str">
        <f ca="1">IF(ISBLANK(INDIRECT("Tableau2[@"&amp;D$5&amp;"]")),Tableau3[[#This Row],[Base]],INDIRECT("Tableau2[@"&amp;D$5&amp;"]"))</f>
        <v>221B</v>
      </c>
      <c r="E49" s="17" t="str">
        <f ca="1">IF(ISBLANK(INDIRECT("Tableau2[@"&amp;E$5&amp;"]")),Tableau3[[#This Row],[Base]],INDIRECT("Tableau2[@"&amp;E$5&amp;"]"))</f>
        <v>2714</v>
      </c>
      <c r="F49" s="17" t="str">
        <f ca="1">IF(ISBLANK(INDIRECT("Tableau2[@"&amp;F$5&amp;"]")),Tableau3[[#This Row],[Base]],INDIRECT("Tableau2[@"&amp;F$5&amp;"]"))</f>
        <v>1E7C</v>
      </c>
      <c r="G49" s="17" t="str">
        <f ca="1">IF(ISBLANK(INDIRECT("Tableau2[@"&amp;G$5&amp;"]")),Tableau3[[#This Row],[Base]],INDIRECT("Tableau2[@"&amp;G$5&amp;"]"))</f>
        <v>2611</v>
      </c>
    </row>
    <row r="50" spans="1:7" x14ac:dyDescent="0.3">
      <c r="A50" s="27" t="s">
        <v>208</v>
      </c>
      <c r="B50" s="73" t="s">
        <v>175</v>
      </c>
      <c r="C50" s="17" t="str">
        <f ca="1">IF(ISBLANK(INDIRECT("Tableau2[@"&amp;C$5&amp;"]")),Tableau3[[#This Row],[Base]],INDIRECT("Tableau2[@"&amp;C$5&amp;"]"))</f>
        <v>221A</v>
      </c>
      <c r="D50" s="17" t="str">
        <f ca="1">IF(ISBLANK(INDIRECT("Tableau2[@"&amp;D$5&amp;"]")),Tableau3[[#This Row],[Base]],INDIRECT("Tableau2[@"&amp;D$5&amp;"]"))</f>
        <v>221A</v>
      </c>
      <c r="E50" s="17" t="str">
        <f ca="1">IF(ISBLANK(INDIRECT("Tableau2[@"&amp;E$5&amp;"]")),Tableau3[[#This Row],[Base]],INDIRECT("Tableau2[@"&amp;E$5&amp;"]"))</f>
        <v>2713</v>
      </c>
      <c r="F50" s="17" t="str">
        <f ca="1">IF(ISBLANK(INDIRECT("Tableau2[@"&amp;F$5&amp;"]")),Tableau3[[#This Row],[Base]],INDIRECT("Tableau2[@"&amp;F$5&amp;"]"))</f>
        <v>1E7D</v>
      </c>
      <c r="G50" s="17" t="str">
        <f ca="1">IF(ISBLANK(INDIRECT("Tableau2[@"&amp;G$5&amp;"]")),Tableau3[[#This Row],[Base]],INDIRECT("Tableau2[@"&amp;G$5&amp;"]"))</f>
        <v>2611</v>
      </c>
    </row>
    <row r="51" spans="1:7" x14ac:dyDescent="0.3">
      <c r="A51" s="27" t="s">
        <v>229</v>
      </c>
      <c r="B51" s="73" t="s">
        <v>162</v>
      </c>
      <c r="C51" s="17" t="str">
        <f ca="1">IF(ISBLANK(INDIRECT("Tableau2[@"&amp;C$5&amp;"]")),Tableau3[[#This Row],[Base]],INDIRECT("Tableau2[@"&amp;C$5&amp;"]"))</f>
        <v>0174</v>
      </c>
      <c r="D51" s="17" t="str">
        <f ca="1">IF(ISBLANK(INDIRECT("Tableau2[@"&amp;D$5&amp;"]")),Tableau3[[#This Row],[Base]],INDIRECT("Tableau2[@"&amp;D$5&amp;"]"))</f>
        <v>1E84</v>
      </c>
      <c r="E51" s="17" t="str">
        <f ca="1">IF(ISBLANK(INDIRECT("Tableau2[@"&amp;E$5&amp;"]")),Tableau3[[#This Row],[Base]],INDIRECT("Tableau2[@"&amp;E$5&amp;"]"))</f>
        <v>1E80</v>
      </c>
      <c r="F51" s="17" t="str">
        <f ca="1">IF(ISBLANK(INDIRECT("Tableau2[@"&amp;F$5&amp;"]")),Tableau3[[#This Row],[Base]],INDIRECT("Tableau2[@"&amp;F$5&amp;"]"))</f>
        <v>03A9</v>
      </c>
      <c r="G51" s="17" t="str">
        <f ca="1">IF(ISBLANK(INDIRECT("Tableau2[@"&amp;G$5&amp;"]")),Tableau3[[#This Row],[Base]],INDIRECT("Tableau2[@"&amp;G$5&amp;"]"))</f>
        <v>018F</v>
      </c>
    </row>
    <row r="52" spans="1:7" x14ac:dyDescent="0.3">
      <c r="A52" s="27" t="s">
        <v>211</v>
      </c>
      <c r="B52" s="73" t="s">
        <v>163</v>
      </c>
      <c r="C52" s="17" t="str">
        <f ca="1">IF(ISBLANK(INDIRECT("Tableau2[@"&amp;C$5&amp;"]")),Tableau3[[#This Row],[Base]],INDIRECT("Tableau2[@"&amp;C$5&amp;"]"))</f>
        <v>0175</v>
      </c>
      <c r="D52" s="17" t="str">
        <f ca="1">IF(ISBLANK(INDIRECT("Tableau2[@"&amp;D$5&amp;"]")),Tableau3[[#This Row],[Base]],INDIRECT("Tableau2[@"&amp;D$5&amp;"]"))</f>
        <v>1E85</v>
      </c>
      <c r="E52" s="17" t="str">
        <f ca="1">IF(ISBLANK(INDIRECT("Tableau2[@"&amp;E$5&amp;"]")),Tableau3[[#This Row],[Base]],INDIRECT("Tableau2[@"&amp;E$5&amp;"]"))</f>
        <v>1E81</v>
      </c>
      <c r="F52" s="17" t="str">
        <f ca="1">IF(ISBLANK(INDIRECT("Tableau2[@"&amp;F$5&amp;"]")),Tableau3[[#This Row],[Base]],INDIRECT("Tableau2[@"&amp;F$5&amp;"]"))</f>
        <v>03C9</v>
      </c>
      <c r="G52" s="17" t="str">
        <f ca="1">IF(ISBLANK(INDIRECT("Tableau2[@"&amp;G$5&amp;"]")),Tableau3[[#This Row],[Base]],INDIRECT("Tableau2[@"&amp;G$5&amp;"]"))</f>
        <v>0259</v>
      </c>
    </row>
    <row r="53" spans="1:7" x14ac:dyDescent="0.3">
      <c r="A53" s="27" t="s">
        <v>228</v>
      </c>
      <c r="B53" s="73" t="s">
        <v>166</v>
      </c>
      <c r="C53" s="17" t="str">
        <f ca="1">IF(ISBLANK(INDIRECT("Tableau2[@"&amp;C$5&amp;"]")),Tableau3[[#This Row],[Base]],INDIRECT("Tableau2[@"&amp;C$5&amp;"]"))</f>
        <v>00BB</v>
      </c>
      <c r="D53" s="17" t="str">
        <f ca="1">IF(ISBLANK(INDIRECT("Tableau2[@"&amp;D$5&amp;"]")),Tableau3[[#This Row],[Base]],INDIRECT("Tableau2[@"&amp;D$5&amp;"]"))</f>
        <v>1E8C</v>
      </c>
      <c r="E53" s="17" t="str">
        <f ca="1">IF(ISBLANK(INDIRECT("Tableau2[@"&amp;E$5&amp;"]")),Tableau3[[#This Row],[Base]],INDIRECT("Tableau2[@"&amp;E$5&amp;"]"))</f>
        <v>2718</v>
      </c>
      <c r="F53" s="17" t="str">
        <f ca="1">IF(ISBLANK(INDIRECT("Tableau2[@"&amp;F$5&amp;"]")),Tableau3[[#This Row],[Base]],INDIRECT("Tableau2[@"&amp;F$5&amp;"]"))</f>
        <v>00D7</v>
      </c>
      <c r="G53" s="17" t="str">
        <f ca="1">IF(ISBLANK(INDIRECT("Tableau2[@"&amp;G$5&amp;"]")),Tableau3[[#This Row],[Base]],INDIRECT("Tableau2[@"&amp;G$5&amp;"]"))</f>
        <v>2612</v>
      </c>
    </row>
    <row r="54" spans="1:7" x14ac:dyDescent="0.3">
      <c r="A54" s="27" t="s">
        <v>210</v>
      </c>
      <c r="B54" s="73" t="s">
        <v>167</v>
      </c>
      <c r="C54" s="17" t="str">
        <f ca="1">IF(ISBLANK(INDIRECT("Tableau2[@"&amp;C$5&amp;"]")),Tableau3[[#This Row],[Base]],INDIRECT("Tableau2[@"&amp;C$5&amp;"]"))</f>
        <v>00BB</v>
      </c>
      <c r="D54" s="17" t="str">
        <f ca="1">IF(ISBLANK(INDIRECT("Tableau2[@"&amp;D$5&amp;"]")),Tableau3[[#This Row],[Base]],INDIRECT("Tableau2[@"&amp;D$5&amp;"]"))</f>
        <v>1E8D</v>
      </c>
      <c r="E54" s="17" t="str">
        <f ca="1">IF(ISBLANK(INDIRECT("Tableau2[@"&amp;E$5&amp;"]")),Tableau3[[#This Row],[Base]],INDIRECT("Tableau2[@"&amp;E$5&amp;"]"))</f>
        <v>2717</v>
      </c>
      <c r="F54" s="17" t="str">
        <f ca="1">IF(ISBLANK(INDIRECT("Tableau2[@"&amp;F$5&amp;"]")),Tableau3[[#This Row],[Base]],INDIRECT("Tableau2[@"&amp;F$5&amp;"]"))</f>
        <v>00D7</v>
      </c>
      <c r="G54" s="17" t="str">
        <f ca="1">IF(ISBLANK(INDIRECT("Tableau2[@"&amp;G$5&amp;"]")),Tableau3[[#This Row],[Base]],INDIRECT("Tableau2[@"&amp;G$5&amp;"]"))</f>
        <v>2612</v>
      </c>
    </row>
    <row r="55" spans="1:7" x14ac:dyDescent="0.3">
      <c r="A55" s="27" t="s">
        <v>241</v>
      </c>
      <c r="B55" s="73" t="s">
        <v>86</v>
      </c>
      <c r="C55" s="17" t="str">
        <f ca="1">IF(ISBLANK(INDIRECT("Tableau2[@"&amp;C$5&amp;"]")),Tableau3[[#This Row],[Base]],INDIRECT("Tableau2[@"&amp;C$5&amp;"]"))</f>
        <v>0176</v>
      </c>
      <c r="D55" s="17" t="str">
        <f ca="1">IF(ISBLANK(INDIRECT("Tableau2[@"&amp;D$5&amp;"]")),Tableau3[[#This Row],[Base]],INDIRECT("Tableau2[@"&amp;D$5&amp;"]"))</f>
        <v>0178</v>
      </c>
      <c r="E55" s="17" t="str">
        <f ca="1">IF(ISBLANK(INDIRECT("Tableau2[@"&amp;E$5&amp;"]")),Tableau3[[#This Row],[Base]],INDIRECT("Tableau2[@"&amp;E$5&amp;"]"))</f>
        <v>1EF2</v>
      </c>
      <c r="F55" s="17" t="str">
        <f ca="1">IF(ISBLANK(INDIRECT("Tableau2[@"&amp;F$5&amp;"]")),Tableau3[[#This Row],[Base]],INDIRECT("Tableau2[@"&amp;F$5&amp;"]"))</f>
        <v>1EF8</v>
      </c>
      <c r="G55" s="17" t="str">
        <f ca="1">IF(ISBLANK(INDIRECT("Tableau2[@"&amp;G$5&amp;"]")),Tableau3[[#This Row],[Base]],INDIRECT("Tableau2[@"&amp;G$5&amp;"]"))</f>
        <v>019D</v>
      </c>
    </row>
    <row r="56" spans="1:7" x14ac:dyDescent="0.3">
      <c r="A56" s="27" t="s">
        <v>223</v>
      </c>
      <c r="B56" s="73" t="s">
        <v>87</v>
      </c>
      <c r="C56" s="17" t="str">
        <f ca="1">IF(ISBLANK(INDIRECT("Tableau2[@"&amp;C$5&amp;"]")),Tableau3[[#This Row],[Base]],INDIRECT("Tableau2[@"&amp;C$5&amp;"]"))</f>
        <v>0177</v>
      </c>
      <c r="D56" s="17" t="str">
        <f ca="1">IF(ISBLANK(INDIRECT("Tableau2[@"&amp;D$5&amp;"]")),Tableau3[[#This Row],[Base]],INDIRECT("Tableau2[@"&amp;D$5&amp;"]"))</f>
        <v>00FF</v>
      </c>
      <c r="E56" s="17" t="str">
        <f ca="1">IF(ISBLANK(INDIRECT("Tableau2[@"&amp;E$5&amp;"]")),Tableau3[[#This Row],[Base]],INDIRECT("Tableau2[@"&amp;E$5&amp;"]"))</f>
        <v>1EF3</v>
      </c>
      <c r="F56" s="17" t="str">
        <f ca="1">IF(ISBLANK(INDIRECT("Tableau2[@"&amp;F$5&amp;"]")),Tableau3[[#This Row],[Base]],INDIRECT("Tableau2[@"&amp;F$5&amp;"]"))</f>
        <v>1EF9</v>
      </c>
      <c r="G56" s="17" t="str">
        <f ca="1">IF(ISBLANK(INDIRECT("Tableau2[@"&amp;G$5&amp;"]")),Tableau3[[#This Row],[Base]],INDIRECT("Tableau2[@"&amp;G$5&amp;"]"))</f>
        <v>0272</v>
      </c>
    </row>
    <row r="57" spans="1:7" x14ac:dyDescent="0.3">
      <c r="A57" s="27" t="s">
        <v>459</v>
      </c>
      <c r="B57" s="73" t="s">
        <v>69</v>
      </c>
      <c r="C57" s="17" t="str">
        <f ca="1">IF(ISBLANK(INDIRECT("Tableau2[@"&amp;C$5&amp;"]")),Tableau3[[#This Row],[Base]],INDIRECT("Tableau2[@"&amp;C$5&amp;"]"))</f>
        <v>1E90</v>
      </c>
      <c r="D57" s="17" t="str">
        <f ca="1">IF(ISBLANK(INDIRECT("Tableau2[@"&amp;D$5&amp;"]")),Tableau3[[#This Row],[Base]],INDIRECT("Tableau2[@"&amp;D$5&amp;"]"))</f>
        <v>1E9E</v>
      </c>
      <c r="E57" s="17" t="str">
        <f ca="1">IF(ISBLANK(INDIRECT("Tableau2[@"&amp;E$5&amp;"]")),Tableau3[[#This Row],[Base]],INDIRECT("Tableau2[@"&amp;E$5&amp;"]"))</f>
        <v>01B7</v>
      </c>
      <c r="F57" s="17" t="str">
        <f ca="1">IF(ISBLANK(INDIRECT("Tableau2[@"&amp;F$5&amp;"]")),Tableau3[[#This Row],[Base]],INDIRECT("Tableau2[@"&amp;F$5&amp;"]"))</f>
        <v>2154</v>
      </c>
      <c r="G57" s="17" t="str">
        <f ca="1">IF(ISBLANK(INDIRECT("Tableau2[@"&amp;G$5&amp;"]")),Tableau3[[#This Row],[Base]],INDIRECT("Tableau2[@"&amp;G$5&amp;"]"))</f>
        <v>1E9E</v>
      </c>
    </row>
    <row r="58" spans="1:7" x14ac:dyDescent="0.3">
      <c r="A58" s="27" t="s">
        <v>458</v>
      </c>
      <c r="B58" s="73" t="s">
        <v>70</v>
      </c>
      <c r="C58" s="17" t="str">
        <f ca="1">IF(ISBLANK(INDIRECT("Tableau2[@"&amp;C$5&amp;"]")),Tableau3[[#This Row],[Base]],INDIRECT("Tableau2[@"&amp;C$5&amp;"]"))</f>
        <v>1E91</v>
      </c>
      <c r="D58" s="17" t="str">
        <f ca="1">IF(ISBLANK(INDIRECT("Tableau2[@"&amp;D$5&amp;"]")),Tableau3[[#This Row],[Base]],INDIRECT("Tableau2[@"&amp;D$5&amp;"]"))</f>
        <v>00DF</v>
      </c>
      <c r="E58" s="17" t="str">
        <f ca="1">IF(ISBLANK(INDIRECT("Tableau2[@"&amp;E$5&amp;"]")),Tableau3[[#This Row],[Base]],INDIRECT("Tableau2[@"&amp;E$5&amp;"]"))</f>
        <v>0292</v>
      </c>
      <c r="F58" s="17" t="str">
        <f ca="1">IF(ISBLANK(INDIRECT("Tableau2[@"&amp;F$5&amp;"]")),Tableau3[[#This Row],[Base]],INDIRECT("Tableau2[@"&amp;F$5&amp;"]"))</f>
        <v>2154</v>
      </c>
      <c r="G58" s="17" t="str">
        <f ca="1">IF(ISBLANK(INDIRECT("Tableau2[@"&amp;G$5&amp;"]")),Tableau3[[#This Row],[Base]],INDIRECT("Tableau2[@"&amp;G$5&amp;"]"))</f>
        <v>00DF</v>
      </c>
    </row>
    <row r="59" spans="1:7" x14ac:dyDescent="0.3">
      <c r="A59" s="27" t="s">
        <v>461</v>
      </c>
      <c r="B59" s="73" t="s">
        <v>356</v>
      </c>
      <c r="C59" s="17" t="str">
        <f ca="1">IF(ISBLANK(INDIRECT("Tableau2[@"&amp;C$5&amp;"]")),Tableau3[[#This Row],[Base]],INDIRECT("Tableau2[@"&amp;C$5&amp;"]"))</f>
        <v>00C9</v>
      </c>
      <c r="D59" s="17" t="str">
        <f ca="1">IF(ISBLANK(INDIRECT("Tableau2[@"&amp;D$5&amp;"]")),Tableau3[[#This Row],[Base]],INDIRECT("Tableau2[@"&amp;D$5&amp;"]"))</f>
        <v>030B</v>
      </c>
      <c r="E59" s="17" t="str">
        <f ca="1">IF(ISBLANK(INDIRECT("Tableau2[@"&amp;E$5&amp;"]")),Tableau3[[#This Row],[Base]],INDIRECT("Tableau2[@"&amp;E$5&amp;"]"))</f>
        <v>E001</v>
      </c>
      <c r="F59" s="17" t="str">
        <f ca="1">IF(ISBLANK(INDIRECT("Tableau2[@"&amp;F$5&amp;"]")),Tableau3[[#This Row],[Base]],INDIRECT("Tableau2[@"&amp;F$5&amp;"]"))</f>
        <v>00D3</v>
      </c>
      <c r="G59" s="17" t="str">
        <f ca="1">IF(ISBLANK(INDIRECT("Tableau2[@"&amp;G$5&amp;"]")),Tableau3[[#This Row],[Base]],INDIRECT("Tableau2[@"&amp;G$5&amp;"]"))</f>
        <v>00C9</v>
      </c>
    </row>
    <row r="60" spans="1:7" x14ac:dyDescent="0.3">
      <c r="A60" s="27" t="s">
        <v>460</v>
      </c>
      <c r="B60" s="73" t="s">
        <v>355</v>
      </c>
      <c r="C60" s="17" t="str">
        <f ca="1">IF(ISBLANK(INDIRECT("Tableau2[@"&amp;C$5&amp;"]")),Tableau3[[#This Row],[Base]],INDIRECT("Tableau2[@"&amp;C$5&amp;"]"))</f>
        <v>00C9</v>
      </c>
      <c r="D60" s="17" t="str">
        <f ca="1">IF(ISBLANK(INDIRECT("Tableau2[@"&amp;D$5&amp;"]")),Tableau3[[#This Row],[Base]],INDIRECT("Tableau2[@"&amp;D$5&amp;"]"))</f>
        <v>030B</v>
      </c>
      <c r="E60" s="17" t="str">
        <f ca="1">IF(ISBLANK(INDIRECT("Tableau2[@"&amp;E$5&amp;"]")),Tableau3[[#This Row],[Base]],INDIRECT("Tableau2[@"&amp;E$5&amp;"]"))</f>
        <v>E001</v>
      </c>
      <c r="F60" s="17" t="str">
        <f ca="1">IF(ISBLANK(INDIRECT("Tableau2[@"&amp;F$5&amp;"]")),Tableau3[[#This Row],[Base]],INDIRECT("Tableau2[@"&amp;F$5&amp;"]"))</f>
        <v>00F3</v>
      </c>
      <c r="G60" s="17" t="str">
        <f ca="1">IF(ISBLANK(INDIRECT("Tableau2[@"&amp;G$5&amp;"]")),Tableau3[[#This Row],[Base]],INDIRECT("Tableau2[@"&amp;G$5&amp;"]"))</f>
        <v>00C9</v>
      </c>
    </row>
    <row r="61" spans="1:7" x14ac:dyDescent="0.3">
      <c r="A61" s="27" t="s">
        <v>420</v>
      </c>
      <c r="B61" s="73" t="s">
        <v>358</v>
      </c>
      <c r="C61" s="17" t="str">
        <f ca="1">IF(ISBLANK(INDIRECT("Tableau2[@"&amp;C$5&amp;"]")),Tableau3[[#This Row],[Base]],INDIRECT("Tableau2[@"&amp;C$5&amp;"]"))</f>
        <v>00C8</v>
      </c>
      <c r="D61" s="17" t="str">
        <f ca="1">IF(ISBLANK(INDIRECT("Tableau2[@"&amp;D$5&amp;"]")),Tableau3[[#This Row],[Base]],INDIRECT("Tableau2[@"&amp;D$5&amp;"]"))</f>
        <v>0190</v>
      </c>
      <c r="E61" s="17" t="str">
        <f ca="1">IF(ISBLANK(INDIRECT("Tableau2[@"&amp;E$5&amp;"]")),Tableau3[[#This Row],[Base]],INDIRECT("Tableau2[@"&amp;E$5&amp;"]"))</f>
        <v>E002</v>
      </c>
      <c r="F61" s="17" t="str">
        <f ca="1">IF(ISBLANK(INDIRECT("Tableau2[@"&amp;F$5&amp;"]")),Tableau3[[#This Row],[Base]],INDIRECT("Tableau2[@"&amp;F$5&amp;"]"))</f>
        <v>00D2</v>
      </c>
      <c r="G61" s="17" t="str">
        <f ca="1">IF(ISBLANK(INDIRECT("Tableau2[@"&amp;G$5&amp;"]")),Tableau3[[#This Row],[Base]],INDIRECT("Tableau2[@"&amp;G$5&amp;"]"))</f>
        <v>00C8</v>
      </c>
    </row>
    <row r="62" spans="1:7" x14ac:dyDescent="0.3">
      <c r="A62" s="27" t="s">
        <v>418</v>
      </c>
      <c r="B62" s="73" t="s">
        <v>357</v>
      </c>
      <c r="C62" s="17" t="str">
        <f ca="1">IF(ISBLANK(INDIRECT("Tableau2[@"&amp;C$5&amp;"]")),Tableau3[[#This Row],[Base]],INDIRECT("Tableau2[@"&amp;C$5&amp;"]"))</f>
        <v>00C8</v>
      </c>
      <c r="D62" s="17" t="str">
        <f ca="1">IF(ISBLANK(INDIRECT("Tableau2[@"&amp;D$5&amp;"]")),Tableau3[[#This Row],[Base]],INDIRECT("Tableau2[@"&amp;D$5&amp;"]"))</f>
        <v>025B</v>
      </c>
      <c r="E62" s="17" t="str">
        <f ca="1">IF(ISBLANK(INDIRECT("Tableau2[@"&amp;E$5&amp;"]")),Tableau3[[#This Row],[Base]],INDIRECT("Tableau2[@"&amp;E$5&amp;"]"))</f>
        <v>E002</v>
      </c>
      <c r="F62" s="17" t="str">
        <f ca="1">IF(ISBLANK(INDIRECT("Tableau2[@"&amp;F$5&amp;"]")),Tableau3[[#This Row],[Base]],INDIRECT("Tableau2[@"&amp;F$5&amp;"]"))</f>
        <v>00F2</v>
      </c>
      <c r="G62" s="17" t="str">
        <f ca="1">IF(ISBLANK(INDIRECT("Tableau2[@"&amp;G$5&amp;"]")),Tableau3[[#This Row],[Base]],INDIRECT("Tableau2[@"&amp;G$5&amp;"]"))</f>
        <v>00C8</v>
      </c>
    </row>
    <row r="63" spans="1:7" x14ac:dyDescent="0.3">
      <c r="A63" s="27" t="s">
        <v>463</v>
      </c>
      <c r="B63" s="73" t="s">
        <v>360</v>
      </c>
      <c r="C63" s="17" t="str">
        <f ca="1">IF(ISBLANK(INDIRECT("Tableau2[@"&amp;C$5&amp;"]")),Tableau3[[#This Row],[Base]],INDIRECT("Tableau2[@"&amp;C$5&amp;"]"))</f>
        <v>00C7</v>
      </c>
      <c r="D63" s="17" t="str">
        <f ca="1">IF(ISBLANK(INDIRECT("Tableau2[@"&amp;D$5&amp;"]")),Tableau3[[#This Row],[Base]],INDIRECT("Tableau2[@"&amp;D$5&amp;"]"))</f>
        <v>0186</v>
      </c>
      <c r="E63" s="17" t="str">
        <f ca="1">IF(ISBLANK(INDIRECT("Tableau2[@"&amp;E$5&amp;"]")),Tableau3[[#This Row],[Base]],INDIRECT("Tableau2[@"&amp;E$5&amp;"]"))</f>
        <v>E003</v>
      </c>
      <c r="F63" s="17" t="str">
        <f ca="1">IF(ISBLANK(INDIRECT("Tableau2[@"&amp;F$5&amp;"]")),Tableau3[[#This Row],[Base]],INDIRECT("Tableau2[@"&amp;F$5&amp;"]"))</f>
        <v>00D8</v>
      </c>
      <c r="G63" s="17" t="str">
        <f ca="1">IF(ISBLANK(INDIRECT("Tableau2[@"&amp;G$5&amp;"]")),Tableau3[[#This Row],[Base]],INDIRECT("Tableau2[@"&amp;G$5&amp;"]"))</f>
        <v>00C7</v>
      </c>
    </row>
    <row r="64" spans="1:7" x14ac:dyDescent="0.3">
      <c r="A64" s="27" t="s">
        <v>462</v>
      </c>
      <c r="B64" s="73" t="s">
        <v>359</v>
      </c>
      <c r="C64" s="17" t="str">
        <f ca="1">IF(ISBLANK(INDIRECT("Tableau2[@"&amp;C$5&amp;"]")),Tableau3[[#This Row],[Base]],INDIRECT("Tableau2[@"&amp;C$5&amp;"]"))</f>
        <v>00C7</v>
      </c>
      <c r="D64" s="17" t="str">
        <f ca="1">IF(ISBLANK(INDIRECT("Tableau2[@"&amp;D$5&amp;"]")),Tableau3[[#This Row],[Base]],INDIRECT("Tableau2[@"&amp;D$5&amp;"]"))</f>
        <v>0254</v>
      </c>
      <c r="E64" s="17" t="str">
        <f ca="1">IF(ISBLANK(INDIRECT("Tableau2[@"&amp;E$5&amp;"]")),Tableau3[[#This Row],[Base]],INDIRECT("Tableau2[@"&amp;E$5&amp;"]"))</f>
        <v>E003</v>
      </c>
      <c r="F64" s="17" t="str">
        <f ca="1">IF(ISBLANK(INDIRECT("Tableau2[@"&amp;F$5&amp;"]")),Tableau3[[#This Row],[Base]],INDIRECT("Tableau2[@"&amp;F$5&amp;"]"))</f>
        <v>00F8</v>
      </c>
      <c r="G64" s="17" t="str">
        <f ca="1">IF(ISBLANK(INDIRECT("Tableau2[@"&amp;G$5&amp;"]")),Tableau3[[#This Row],[Base]],INDIRECT("Tableau2[@"&amp;G$5&amp;"]"))</f>
        <v>00C7</v>
      </c>
    </row>
    <row r="65" spans="1:7" x14ac:dyDescent="0.3">
      <c r="A65" s="27" t="s">
        <v>419</v>
      </c>
      <c r="B65" s="73" t="s">
        <v>362</v>
      </c>
      <c r="C65" s="17" t="str">
        <f ca="1">IF(ISBLANK(INDIRECT("Tableau2[@"&amp;C$5&amp;"]")),Tableau3[[#This Row],[Base]],INDIRECT("Tableau2[@"&amp;C$5&amp;"]"))</f>
        <v>00C0</v>
      </c>
      <c r="D65" s="17" t="str">
        <f ca="1">IF(ISBLANK(INDIRECT("Tableau2[@"&amp;D$5&amp;"]")),Tableau3[[#This Row],[Base]],INDIRECT("Tableau2[@"&amp;D$5&amp;"]"))</f>
        <v>00C5</v>
      </c>
      <c r="E65" s="17" t="str">
        <f ca="1">IF(ISBLANK(INDIRECT("Tableau2[@"&amp;E$5&amp;"]")),Tableau3[[#This Row],[Base]],INDIRECT("Tableau2[@"&amp;E$5&amp;"]"))</f>
        <v>E004</v>
      </c>
      <c r="F65" s="17" t="str">
        <f ca="1">IF(ISBLANK(INDIRECT("Tableau2[@"&amp;F$5&amp;"]")),Tableau3[[#This Row],[Base]],INDIRECT("Tableau2[@"&amp;F$5&amp;"]"))</f>
        <v>00C1</v>
      </c>
      <c r="G65" s="17" t="str">
        <f ca="1">IF(ISBLANK(INDIRECT("Tableau2[@"&amp;G$5&amp;"]")),Tableau3[[#This Row],[Base]],INDIRECT("Tableau2[@"&amp;G$5&amp;"]"))</f>
        <v>00C0</v>
      </c>
    </row>
    <row r="66" spans="1:7" x14ac:dyDescent="0.3">
      <c r="A66" s="27" t="s">
        <v>417</v>
      </c>
      <c r="B66" s="73" t="s">
        <v>361</v>
      </c>
      <c r="C66" s="17" t="str">
        <f ca="1">IF(ISBLANK(INDIRECT("Tableau2[@"&amp;C$5&amp;"]")),Tableau3[[#This Row],[Base]],INDIRECT("Tableau2[@"&amp;C$5&amp;"]"))</f>
        <v>00C0</v>
      </c>
      <c r="D66" s="17" t="str">
        <f ca="1">IF(ISBLANK(INDIRECT("Tableau2[@"&amp;D$5&amp;"]")),Tableau3[[#This Row],[Base]],INDIRECT("Tableau2[@"&amp;D$5&amp;"]"))</f>
        <v>00E5</v>
      </c>
      <c r="E66" s="17" t="str">
        <f ca="1">IF(ISBLANK(INDIRECT("Tableau2[@"&amp;E$5&amp;"]")),Tableau3[[#This Row],[Base]],INDIRECT("Tableau2[@"&amp;E$5&amp;"]"))</f>
        <v>E004</v>
      </c>
      <c r="F66" s="17" t="str">
        <f ca="1">IF(ISBLANK(INDIRECT("Tableau2[@"&amp;F$5&amp;"]")),Tableau3[[#This Row],[Base]],INDIRECT("Tableau2[@"&amp;F$5&amp;"]"))</f>
        <v>00E1</v>
      </c>
      <c r="G66" s="17" t="str">
        <f ca="1">IF(ISBLANK(INDIRECT("Tableau2[@"&amp;G$5&amp;"]")),Tableau3[[#This Row],[Base]],INDIRECT("Tableau2[@"&amp;G$5&amp;"]"))</f>
        <v>00C0</v>
      </c>
    </row>
    <row r="67" spans="1:7" x14ac:dyDescent="0.3">
      <c r="A67" s="27" t="s">
        <v>426</v>
      </c>
      <c r="B67" s="73" t="s">
        <v>364</v>
      </c>
      <c r="C67" s="17" t="str">
        <f ca="1">IF(ISBLANK(INDIRECT("Tableau2[@"&amp;C$5&amp;"]")),Tableau3[[#This Row],[Base]],INDIRECT("Tableau2[@"&amp;C$5&amp;"]"))</f>
        <v>00D9</v>
      </c>
      <c r="D67" s="17" t="str">
        <f ca="1">IF(ISBLANK(INDIRECT("Tableau2[@"&amp;D$5&amp;"]")),Tableau3[[#This Row],[Base]],INDIRECT("Tableau2[@"&amp;D$5&amp;"]"))</f>
        <v>016E</v>
      </c>
      <c r="E67" s="17" t="str">
        <f ca="1">IF(ISBLANK(INDIRECT("Tableau2[@"&amp;E$5&amp;"]")),Tableau3[[#This Row],[Base]],INDIRECT("Tableau2[@"&amp;E$5&amp;"]"))</f>
        <v>E005</v>
      </c>
      <c r="F67" s="17" t="str">
        <f ca="1">IF(ISBLANK(INDIRECT("Tableau2[@"&amp;F$5&amp;"]")),Tableau3[[#This Row],[Base]],INDIRECT("Tableau2[@"&amp;F$5&amp;"]"))</f>
        <v>00DA</v>
      </c>
      <c r="G67" s="17" t="str">
        <f ca="1">IF(ISBLANK(INDIRECT("Tableau2[@"&amp;G$5&amp;"]")),Tableau3[[#This Row],[Base]],INDIRECT("Tableau2[@"&amp;G$5&amp;"]"))</f>
        <v>00D9</v>
      </c>
    </row>
    <row r="68" spans="1:7" x14ac:dyDescent="0.3">
      <c r="A68" s="27" t="s">
        <v>425</v>
      </c>
      <c r="B68" s="73" t="s">
        <v>363</v>
      </c>
      <c r="C68" s="17" t="str">
        <f ca="1">IF(ISBLANK(INDIRECT("Tableau2[@"&amp;C$5&amp;"]")),Tableau3[[#This Row],[Base]],INDIRECT("Tableau2[@"&amp;C$5&amp;"]"))</f>
        <v>00D9</v>
      </c>
      <c r="D68" s="17" t="str">
        <f ca="1">IF(ISBLANK(INDIRECT("Tableau2[@"&amp;D$5&amp;"]")),Tableau3[[#This Row],[Base]],INDIRECT("Tableau2[@"&amp;D$5&amp;"]"))</f>
        <v>016F</v>
      </c>
      <c r="E68" s="17" t="str">
        <f ca="1">IF(ISBLANK(INDIRECT("Tableau2[@"&amp;E$5&amp;"]")),Tableau3[[#This Row],[Base]],INDIRECT("Tableau2[@"&amp;E$5&amp;"]"))</f>
        <v>E005</v>
      </c>
      <c r="F68" s="17" t="str">
        <f ca="1">IF(ISBLANK(INDIRECT("Tableau2[@"&amp;F$5&amp;"]")),Tableau3[[#This Row],[Base]],INDIRECT("Tableau2[@"&amp;F$5&amp;"]"))</f>
        <v>00FA</v>
      </c>
      <c r="G68" s="17" t="str">
        <f ca="1">IF(ISBLANK(INDIRECT("Tableau2[@"&amp;G$5&amp;"]")),Tableau3[[#This Row],[Base]],INDIRECT("Tableau2[@"&amp;G$5&amp;"]"))</f>
        <v>00D9</v>
      </c>
    </row>
    <row r="69" spans="1:7" x14ac:dyDescent="0.3">
      <c r="A69" s="27" t="s">
        <v>464</v>
      </c>
      <c r="B69" s="73" t="s">
        <v>365</v>
      </c>
      <c r="C69" s="17" t="str">
        <f ca="1">IF(ISBLANK(INDIRECT("Tableau2[@"&amp;C$5&amp;"]")),Tableau3[[#This Row],[Base]],INDIRECT("Tableau2[@"&amp;C$5&amp;"]"))</f>
        <v>00B3</v>
      </c>
      <c r="D69" s="17" t="str">
        <f ca="1">IF(ISBLANK(INDIRECT("Tableau2[@"&amp;D$5&amp;"]")),Tableau3[[#This Row],[Base]],INDIRECT("Tableau2[@"&amp;D$5&amp;"]"))</f>
        <v>2082</v>
      </c>
      <c r="E69" s="17" t="str">
        <f ca="1">IF(ISBLANK(INDIRECT("Tableau2[@"&amp;E$5&amp;"]")),Tableau3[[#This Row],[Base]],INDIRECT("Tableau2[@"&amp;E$5&amp;"]"))</f>
        <v>030F</v>
      </c>
      <c r="F69" s="17" t="str">
        <f ca="1">IF(ISBLANK(INDIRECT("Tableau2[@"&amp;F$5&amp;"]")),Tableau3[[#This Row],[Base]],INDIRECT("Tableau2[@"&amp;F$5&amp;"]"))</f>
        <v>2082</v>
      </c>
      <c r="G69" s="17" t="str">
        <f ca="1">IF(ISBLANK(INDIRECT("Tableau2[@"&amp;G$5&amp;"]")),Tableau3[[#This Row],[Base]],INDIRECT("Tableau2[@"&amp;G$5&amp;"]"))</f>
        <v>2082</v>
      </c>
    </row>
    <row r="70" spans="1:7" x14ac:dyDescent="0.3">
      <c r="A70" s="27" t="s">
        <v>247</v>
      </c>
      <c r="B70" s="73" t="s">
        <v>9</v>
      </c>
      <c r="C70" s="17" t="str">
        <f ca="1">IF(ISBLANK(INDIRECT("Tableau2[@"&amp;C$5&amp;"]")),Tableau3[[#This Row],[Base]],INDIRECT("Tableau2[@"&amp;C$5&amp;"]"))</f>
        <v>00B9</v>
      </c>
      <c r="D70" s="17" t="str">
        <f ca="1">IF(ISBLANK(INDIRECT("Tableau2[@"&amp;D$5&amp;"]")),Tableau3[[#This Row],[Base]],INDIRECT("Tableau2[@"&amp;D$5&amp;"]"))</f>
        <v>2081</v>
      </c>
      <c r="E70" s="17" t="str">
        <f ca="1">IF(ISBLANK(INDIRECT("Tableau2[@"&amp;E$5&amp;"]")),Tableau3[[#This Row],[Base]],INDIRECT("Tableau2[@"&amp;E$5&amp;"]"))</f>
        <v>21D9</v>
      </c>
      <c r="F70" s="17" t="str">
        <f ca="1">IF(ISBLANK(INDIRECT("Tableau2[@"&amp;F$5&amp;"]")),Tableau3[[#This Row],[Base]],INDIRECT("Tableau2[@"&amp;F$5&amp;"]"))</f>
        <v>215F</v>
      </c>
      <c r="G70" s="17" t="str">
        <f ca="1">IF(ISBLANK(INDIRECT("Tableau2[@"&amp;G$5&amp;"]")),Tableau3[[#This Row],[Base]],INDIRECT("Tableau2[@"&amp;G$5&amp;"]"))</f>
        <v>2199</v>
      </c>
    </row>
    <row r="71" spans="1:7" x14ac:dyDescent="0.3">
      <c r="A71" s="27" t="s">
        <v>245</v>
      </c>
      <c r="B71" s="73" t="s">
        <v>11</v>
      </c>
      <c r="C71" s="17" t="str">
        <f ca="1">IF(ISBLANK(INDIRECT("Tableau2[@"&amp;C$5&amp;"]")),Tableau3[[#This Row],[Base]],INDIRECT("Tableau2[@"&amp;C$5&amp;"]"))</f>
        <v>00B2</v>
      </c>
      <c r="D71" s="17" t="str">
        <f ca="1">IF(ISBLANK(INDIRECT("Tableau2[@"&amp;D$5&amp;"]")),Tableau3[[#This Row],[Base]],INDIRECT("Tableau2[@"&amp;D$5&amp;"]"))</f>
        <v>2082</v>
      </c>
      <c r="E71" s="17" t="str">
        <f ca="1">IF(ISBLANK(INDIRECT("Tableau2[@"&amp;E$5&amp;"]")),Tableau3[[#This Row],[Base]],INDIRECT("Tableau2[@"&amp;E$5&amp;"]"))</f>
        <v>21D3</v>
      </c>
      <c r="F71" s="17" t="str">
        <f ca="1">IF(ISBLANK(INDIRECT("Tableau2[@"&amp;F$5&amp;"]")),Tableau3[[#This Row],[Base]],INDIRECT("Tableau2[@"&amp;F$5&amp;"]"))</f>
        <v>00BD</v>
      </c>
      <c r="G71" s="17" t="str">
        <f ca="1">IF(ISBLANK(INDIRECT("Tableau2[@"&amp;G$5&amp;"]")),Tableau3[[#This Row],[Base]],INDIRECT("Tableau2[@"&amp;G$5&amp;"]"))</f>
        <v>2193</v>
      </c>
    </row>
    <row r="72" spans="1:7" x14ac:dyDescent="0.3">
      <c r="A72" s="27" t="s">
        <v>246</v>
      </c>
      <c r="B72" s="73" t="s">
        <v>13</v>
      </c>
      <c r="C72" s="17" t="str">
        <f ca="1">IF(ISBLANK(INDIRECT("Tableau2[@"&amp;C$5&amp;"]")),Tableau3[[#This Row],[Base]],INDIRECT("Tableau2[@"&amp;C$5&amp;"]"))</f>
        <v>00B3</v>
      </c>
      <c r="D72" s="17" t="str">
        <f ca="1">IF(ISBLANK(INDIRECT("Tableau2[@"&amp;D$5&amp;"]")),Tableau3[[#This Row],[Base]],INDIRECT("Tableau2[@"&amp;D$5&amp;"]"))</f>
        <v>2083</v>
      </c>
      <c r="E72" s="17" t="str">
        <f ca="1">IF(ISBLANK(INDIRECT("Tableau2[@"&amp;E$5&amp;"]")),Tableau3[[#This Row],[Base]],INDIRECT("Tableau2[@"&amp;E$5&amp;"]"))</f>
        <v>21D8</v>
      </c>
      <c r="F72" s="17" t="str">
        <f ca="1">IF(ISBLANK(INDIRECT("Tableau2[@"&amp;F$5&amp;"]")),Tableau3[[#This Row],[Base]],INDIRECT("Tableau2[@"&amp;F$5&amp;"]"))</f>
        <v>2153</v>
      </c>
      <c r="G72" s="17" t="str">
        <f ca="1">IF(ISBLANK(INDIRECT("Tableau2[@"&amp;G$5&amp;"]")),Tableau3[[#This Row],[Base]],INDIRECT("Tableau2[@"&amp;G$5&amp;"]"))</f>
        <v>2198</v>
      </c>
    </row>
    <row r="73" spans="1:7" x14ac:dyDescent="0.3">
      <c r="A73" s="27" t="s">
        <v>244</v>
      </c>
      <c r="B73" s="73" t="s">
        <v>34</v>
      </c>
      <c r="C73" s="17" t="str">
        <f ca="1">IF(ISBLANK(INDIRECT("Tableau2[@"&amp;C$5&amp;"]")),Tableau3[[#This Row],[Base]],INDIRECT("Tableau2[@"&amp;C$5&amp;"]"))</f>
        <v>2074</v>
      </c>
      <c r="D73" s="17" t="str">
        <f ca="1">IF(ISBLANK(INDIRECT("Tableau2[@"&amp;D$5&amp;"]")),Tableau3[[#This Row],[Base]],INDIRECT("Tableau2[@"&amp;D$5&amp;"]"))</f>
        <v>2084</v>
      </c>
      <c r="E73" s="17" t="str">
        <f ca="1">IF(ISBLANK(INDIRECT("Tableau2[@"&amp;E$5&amp;"]")),Tableau3[[#This Row],[Base]],INDIRECT("Tableau2[@"&amp;E$5&amp;"]"))</f>
        <v>21D0</v>
      </c>
      <c r="F73" s="17" t="str">
        <f ca="1">IF(ISBLANK(INDIRECT("Tableau2[@"&amp;F$5&amp;"]")),Tableau3[[#This Row],[Base]],INDIRECT("Tableau2[@"&amp;F$5&amp;"]"))</f>
        <v>00BC</v>
      </c>
      <c r="G73" s="17" t="str">
        <f ca="1">IF(ISBLANK(INDIRECT("Tableau2[@"&amp;G$5&amp;"]")),Tableau3[[#This Row],[Base]],INDIRECT("Tableau2[@"&amp;G$5&amp;"]"))</f>
        <v>2190</v>
      </c>
    </row>
    <row r="74" spans="1:7" x14ac:dyDescent="0.3">
      <c r="A74" s="27" t="s">
        <v>261</v>
      </c>
      <c r="B74" s="73" t="s">
        <v>37</v>
      </c>
      <c r="C74" s="17" t="str">
        <f ca="1">IF(ISBLANK(INDIRECT("Tableau2[@"&amp;C$5&amp;"]")),Tableau3[[#This Row],[Base]],INDIRECT("Tableau2[@"&amp;C$5&amp;"]"))</f>
        <v>2075</v>
      </c>
      <c r="D74" s="17" t="str">
        <f ca="1">IF(ISBLANK(INDIRECT("Tableau2[@"&amp;D$5&amp;"]")),Tableau3[[#This Row],[Base]],INDIRECT("Tableau2[@"&amp;D$5&amp;"]"))</f>
        <v>2085</v>
      </c>
      <c r="E74" s="17" t="str">
        <f ca="1">IF(ISBLANK(INDIRECT("Tableau2[@"&amp;E$5&amp;"]")),Tableau3[[#This Row],[Base]],INDIRECT("Tableau2[@"&amp;E$5&amp;"]"))</f>
        <v>21D4</v>
      </c>
      <c r="F74" s="17" t="str">
        <f ca="1">IF(ISBLANK(INDIRECT("Tableau2[@"&amp;F$5&amp;"]")),Tableau3[[#This Row],[Base]],INDIRECT("Tableau2[@"&amp;F$5&amp;"]"))</f>
        <v>2155</v>
      </c>
      <c r="G74" s="17" t="str">
        <f ca="1">IF(ISBLANK(INDIRECT("Tableau2[@"&amp;G$5&amp;"]")),Tableau3[[#This Row],[Base]],INDIRECT("Tableau2[@"&amp;G$5&amp;"]"))</f>
        <v>2194</v>
      </c>
    </row>
    <row r="75" spans="1:7" x14ac:dyDescent="0.3">
      <c r="A75" s="27" t="s">
        <v>257</v>
      </c>
      <c r="B75" s="73" t="s">
        <v>14</v>
      </c>
      <c r="C75" s="17" t="str">
        <f ca="1">IF(ISBLANK(INDIRECT("Tableau2[@"&amp;C$5&amp;"]")),Tableau3[[#This Row],[Base]],INDIRECT("Tableau2[@"&amp;C$5&amp;"]"))</f>
        <v>2076</v>
      </c>
      <c r="D75" s="17" t="str">
        <f ca="1">IF(ISBLANK(INDIRECT("Tableau2[@"&amp;D$5&amp;"]")),Tableau3[[#This Row],[Base]],INDIRECT("Tableau2[@"&amp;D$5&amp;"]"))</f>
        <v>2086</v>
      </c>
      <c r="E75" s="17" t="str">
        <f ca="1">IF(ISBLANK(INDIRECT("Tableau2[@"&amp;E$5&amp;"]")),Tableau3[[#This Row],[Base]],INDIRECT("Tableau2[@"&amp;E$5&amp;"]"))</f>
        <v>21D2</v>
      </c>
      <c r="F75" s="17" t="str">
        <f ca="1">IF(ISBLANK(INDIRECT("Tableau2[@"&amp;F$5&amp;"]")),Tableau3[[#This Row],[Base]],INDIRECT("Tableau2[@"&amp;F$5&amp;"]"))</f>
        <v>2159</v>
      </c>
      <c r="G75" s="17" t="str">
        <f ca="1">IF(ISBLANK(INDIRECT("Tableau2[@"&amp;G$5&amp;"]")),Tableau3[[#This Row],[Base]],INDIRECT("Tableau2[@"&amp;G$5&amp;"]"))</f>
        <v>2192</v>
      </c>
    </row>
    <row r="76" spans="1:7" x14ac:dyDescent="0.3">
      <c r="A76" s="27" t="s">
        <v>243</v>
      </c>
      <c r="B76" s="73" t="s">
        <v>15</v>
      </c>
      <c r="C76" s="17" t="str">
        <f ca="1">IF(ISBLANK(INDIRECT("Tableau2[@"&amp;C$5&amp;"]")),Tableau3[[#This Row],[Base]],INDIRECT("Tableau2[@"&amp;C$5&amp;"]"))</f>
        <v>2077</v>
      </c>
      <c r="D76" s="17" t="str">
        <f ca="1">IF(ISBLANK(INDIRECT("Tableau2[@"&amp;D$5&amp;"]")),Tableau3[[#This Row],[Base]],INDIRECT("Tableau2[@"&amp;D$5&amp;"]"))</f>
        <v>2087</v>
      </c>
      <c r="E76" s="17" t="str">
        <f ca="1">IF(ISBLANK(INDIRECT("Tableau2[@"&amp;E$5&amp;"]")),Tableau3[[#This Row],[Base]],INDIRECT("Tableau2[@"&amp;E$5&amp;"]"))</f>
        <v>21D6</v>
      </c>
      <c r="F76" s="17" t="str">
        <f ca="1">IF(ISBLANK(INDIRECT("Tableau2[@"&amp;F$5&amp;"]")),Tableau3[[#This Row],[Base]],INDIRECT("Tableau2[@"&amp;F$5&amp;"]"))</f>
        <v>2150</v>
      </c>
      <c r="G76" s="17" t="str">
        <f ca="1">IF(ISBLANK(INDIRECT("Tableau2[@"&amp;G$5&amp;"]")),Tableau3[[#This Row],[Base]],INDIRECT("Tableau2[@"&amp;G$5&amp;"]"))</f>
        <v>2196</v>
      </c>
    </row>
    <row r="77" spans="1:7" x14ac:dyDescent="0.3">
      <c r="A77" s="27" t="s">
        <v>252</v>
      </c>
      <c r="B77" s="73" t="s">
        <v>47</v>
      </c>
      <c r="C77" s="17" t="str">
        <f ca="1">IF(ISBLANK(INDIRECT("Tableau2[@"&amp;C$5&amp;"]")),Tableau3[[#This Row],[Base]],INDIRECT("Tableau2[@"&amp;C$5&amp;"]"))</f>
        <v>2078</v>
      </c>
      <c r="D77" s="17" t="str">
        <f ca="1">IF(ISBLANK(INDIRECT("Tableau2[@"&amp;D$5&amp;"]")),Tableau3[[#This Row],[Base]],INDIRECT("Tableau2[@"&amp;D$5&amp;"]"))</f>
        <v>2088</v>
      </c>
      <c r="E77" s="17" t="str">
        <f ca="1">IF(ISBLANK(INDIRECT("Tableau2[@"&amp;E$5&amp;"]")),Tableau3[[#This Row],[Base]],INDIRECT("Tableau2[@"&amp;E$5&amp;"]"))</f>
        <v>21D1</v>
      </c>
      <c r="F77" s="17" t="str">
        <f ca="1">IF(ISBLANK(INDIRECT("Tableau2[@"&amp;F$5&amp;"]")),Tableau3[[#This Row],[Base]],INDIRECT("Tableau2[@"&amp;F$5&amp;"]"))</f>
        <v>215B</v>
      </c>
      <c r="G77" s="17" t="str">
        <f ca="1">IF(ISBLANK(INDIRECT("Tableau2[@"&amp;G$5&amp;"]")),Tableau3[[#This Row],[Base]],INDIRECT("Tableau2[@"&amp;G$5&amp;"]"))</f>
        <v>2191</v>
      </c>
    </row>
    <row r="78" spans="1:7" x14ac:dyDescent="0.3">
      <c r="A78" s="27" t="s">
        <v>254</v>
      </c>
      <c r="B78" s="73" t="s">
        <v>51</v>
      </c>
      <c r="C78" s="17" t="str">
        <f ca="1">IF(ISBLANK(INDIRECT("Tableau2[@"&amp;C$5&amp;"]")),Tableau3[[#This Row],[Base]],INDIRECT("Tableau2[@"&amp;C$5&amp;"]"))</f>
        <v>2079</v>
      </c>
      <c r="D78" s="17" t="str">
        <f ca="1">IF(ISBLANK(INDIRECT("Tableau2[@"&amp;D$5&amp;"]")),Tableau3[[#This Row],[Base]],INDIRECT("Tableau2[@"&amp;D$5&amp;"]"))</f>
        <v>2089</v>
      </c>
      <c r="E78" s="17" t="str">
        <f ca="1">IF(ISBLANK(INDIRECT("Tableau2[@"&amp;E$5&amp;"]")),Tableau3[[#This Row],[Base]],INDIRECT("Tableau2[@"&amp;E$5&amp;"]"))</f>
        <v>21D7</v>
      </c>
      <c r="F78" s="17" t="str">
        <f ca="1">IF(ISBLANK(INDIRECT("Tableau2[@"&amp;F$5&amp;"]")),Tableau3[[#This Row],[Base]],INDIRECT("Tableau2[@"&amp;F$5&amp;"]"))</f>
        <v>2151</v>
      </c>
      <c r="G78" s="17" t="str">
        <f ca="1">IF(ISBLANK(INDIRECT("Tableau2[@"&amp;G$5&amp;"]")),Tableau3[[#This Row],[Base]],INDIRECT("Tableau2[@"&amp;G$5&amp;"]"))</f>
        <v>2197</v>
      </c>
    </row>
    <row r="79" spans="1:7" x14ac:dyDescent="0.3">
      <c r="A79" s="27" t="s">
        <v>250</v>
      </c>
      <c r="B79" s="73" t="s">
        <v>7</v>
      </c>
      <c r="C79" s="17" t="str">
        <f ca="1">IF(ISBLANK(INDIRECT("Tableau2[@"&amp;C$5&amp;"]")),Tableau3[[#This Row],[Base]],INDIRECT("Tableau2[@"&amp;C$5&amp;"]"))</f>
        <v>2070</v>
      </c>
      <c r="D79" s="17" t="str">
        <f ca="1">IF(ISBLANK(INDIRECT("Tableau2[@"&amp;D$5&amp;"]")),Tableau3[[#This Row],[Base]],INDIRECT("Tableau2[@"&amp;D$5&amp;"]"))</f>
        <v>2080</v>
      </c>
      <c r="E79" s="17" t="str">
        <f ca="1">IF(ISBLANK(INDIRECT("Tableau2[@"&amp;E$5&amp;"]")),Tableau3[[#This Row],[Base]],INDIRECT("Tableau2[@"&amp;E$5&amp;"]"))</f>
        <v>21D5</v>
      </c>
      <c r="F79" s="17" t="str">
        <f ca="1">IF(ISBLANK(INDIRECT("Tableau2[@"&amp;F$5&amp;"]")),Tableau3[[#This Row],[Base]],INDIRECT("Tableau2[@"&amp;F$5&amp;"]"))</f>
        <v>2152</v>
      </c>
      <c r="G79" s="17" t="str">
        <f ca="1">IF(ISBLANK(INDIRECT("Tableau2[@"&amp;G$5&amp;"]")),Tableau3[[#This Row],[Base]],INDIRECT("Tableau2[@"&amp;G$5&amp;"]"))</f>
        <v>2195</v>
      </c>
    </row>
    <row r="80" spans="1:7" x14ac:dyDescent="0.3">
      <c r="A80" s="27" t="s">
        <v>102</v>
      </c>
      <c r="B80" s="73" t="s">
        <v>366</v>
      </c>
      <c r="C80" s="17" t="str">
        <f ca="1">IF(ISBLANK(INDIRECT("Tableau2[@"&amp;C$5&amp;"]")),Tableau3[[#This Row],[Base]],INDIRECT("Tableau2[@"&amp;C$5&amp;"]"))</f>
        <v>007E</v>
      </c>
      <c r="D80" s="17" t="str">
        <f ca="1">IF(ISBLANK(INDIRECT("Tableau2[@"&amp;D$5&amp;"]")),Tableau3[[#This Row],[Base]],INDIRECT("Tableau2[@"&amp;D$5&amp;"]"))</f>
        <v>214B</v>
      </c>
      <c r="E80" s="17" t="str">
        <f ca="1">IF(ISBLANK(INDIRECT("Tableau2[@"&amp;E$5&amp;"]")),Tableau3[[#This Row],[Base]],INDIRECT("Tableau2[@"&amp;E$5&amp;"]"))</f>
        <v>E000</v>
      </c>
      <c r="F80" s="17" t="str">
        <f ca="1">IF(ISBLANK(INDIRECT("Tableau2[@"&amp;F$5&amp;"]")),Tableau3[[#This Row],[Base]],INDIRECT("Tableau2[@"&amp;F$5&amp;"]"))</f>
        <v>221E</v>
      </c>
      <c r="G80" s="17" t="str">
        <f ca="1">IF(ISBLANK(INDIRECT("Tableau2[@"&amp;G$5&amp;"]")),Tableau3[[#This Row],[Base]],INDIRECT("Tableau2[@"&amp;G$5&amp;"]"))</f>
        <v>221E</v>
      </c>
    </row>
    <row r="81" spans="1:7" x14ac:dyDescent="0.3">
      <c r="A81" s="27" t="s">
        <v>416</v>
      </c>
      <c r="B81" s="73" t="s">
        <v>367</v>
      </c>
      <c r="C81" s="17" t="str">
        <f ca="1">IF(ISBLANK(INDIRECT("Tableau2[@"&amp;C$5&amp;"]")),Tableau3[[#This Row],[Base]],INDIRECT("Tableau2[@"&amp;C$5&amp;"]"))</f>
        <v>2243</v>
      </c>
      <c r="D81" s="17" t="str">
        <f ca="1">IF(ISBLANK(INDIRECT("Tableau2[@"&amp;D$5&amp;"]")),Tableau3[[#This Row],[Base]],INDIRECT("Tableau2[@"&amp;D$5&amp;"]"))</f>
        <v>2248</v>
      </c>
      <c r="E81" s="17" t="str">
        <f ca="1">IF(ISBLANK(INDIRECT("Tableau2[@"&amp;E$5&amp;"]")),Tableau3[[#This Row],[Base]],INDIRECT("Tableau2[@"&amp;E$5&amp;"]"))</f>
        <v>2727</v>
      </c>
      <c r="F81" s="17" t="str">
        <f ca="1">IF(ISBLANK(INDIRECT("Tableau2[@"&amp;F$5&amp;"]")),Tableau3[[#This Row],[Base]],INDIRECT("Tableau2[@"&amp;F$5&amp;"]"))</f>
        <v>007E</v>
      </c>
      <c r="G81" s="17" t="str">
        <f ca="1">IF(ISBLANK(INDIRECT("Tableau2[@"&amp;G$5&amp;"]")),Tableau3[[#This Row],[Base]],INDIRECT("Tableau2[@"&amp;G$5&amp;"]"))</f>
        <v>2243</v>
      </c>
    </row>
    <row r="82" spans="1:7" x14ac:dyDescent="0.3">
      <c r="A82" s="27" t="s">
        <v>80</v>
      </c>
      <c r="B82" s="73" t="s">
        <v>368</v>
      </c>
      <c r="C82" s="17" t="str">
        <f ca="1">IF(ISBLANK(INDIRECT("Tableau2[@"&amp;C$5&amp;"]")),Tableau3[[#This Row],[Base]],INDIRECT("Tableau2[@"&amp;C$5&amp;"]"))</f>
        <v>266F</v>
      </c>
      <c r="D82" s="17" t="str">
        <f ca="1">IF(ISBLANK(INDIRECT("Tableau2[@"&amp;D$5&amp;"]")),Tableau3[[#This Row],[Base]],INDIRECT("Tableau2[@"&amp;D$5&amp;"]"))</f>
        <v>266E</v>
      </c>
      <c r="E82" s="17" t="str">
        <f ca="1">IF(ISBLANK(INDIRECT("Tableau2[@"&amp;E$5&amp;"]")),Tableau3[[#This Row],[Base]],INDIRECT("Tableau2[@"&amp;E$5&amp;"]"))</f>
        <v>266D</v>
      </c>
      <c r="F82" s="17" t="str">
        <f ca="1">IF(ISBLANK(INDIRECT("Tableau2[@"&amp;F$5&amp;"]")),Tableau3[[#This Row],[Base]],INDIRECT("Tableau2[@"&amp;F$5&amp;"]"))</f>
        <v>2317</v>
      </c>
      <c r="G82" s="17" t="str">
        <f ca="1">IF(ISBLANK(INDIRECT("Tableau2[@"&amp;G$5&amp;"]")),Tableau3[[#This Row],[Base]],INDIRECT("Tableau2[@"&amp;G$5&amp;"]"))</f>
        <v>266F</v>
      </c>
    </row>
    <row r="83" spans="1:7" x14ac:dyDescent="0.3">
      <c r="A83" s="27" t="s">
        <v>32</v>
      </c>
      <c r="B83" s="73" t="s">
        <v>370</v>
      </c>
      <c r="C83" s="17" t="str">
        <f ca="1">IF(ISBLANK(INDIRECT("Tableau2[@"&amp;C$5&amp;"]")),Tableau3[[#This Row],[Base]],INDIRECT("Tableau2[@"&amp;C$5&amp;"]"))</f>
        <v>201D</v>
      </c>
      <c r="D83" s="17" t="str">
        <f ca="1">IF(ISBLANK(INDIRECT("Tableau2[@"&amp;D$5&amp;"]")),Tableau3[[#This Row],[Base]],INDIRECT("Tableau2[@"&amp;D$5&amp;"]"))</f>
        <v>201E</v>
      </c>
      <c r="E83" s="17" t="str">
        <f ca="1">IF(ISBLANK(INDIRECT("Tableau2[@"&amp;E$5&amp;"]")),Tableau3[[#This Row],[Base]],INDIRECT("Tableau2[@"&amp;E$5&amp;"]"))</f>
        <v>201C</v>
      </c>
      <c r="F83" s="17" t="str">
        <f ca="1">IF(ISBLANK(INDIRECT("Tableau2[@"&amp;F$5&amp;"]")),Tableau3[[#This Row],[Base]],INDIRECT("Tableau2[@"&amp;F$5&amp;"]"))</f>
        <v>201C</v>
      </c>
      <c r="G83" s="17" t="str">
        <f ca="1">IF(ISBLANK(INDIRECT("Tableau2[@"&amp;G$5&amp;"]")),Tableau3[[#This Row],[Base]],INDIRECT("Tableau2[@"&amp;G$5&amp;"]"))</f>
        <v>2033</v>
      </c>
    </row>
    <row r="84" spans="1:7" x14ac:dyDescent="0.3">
      <c r="A84" s="27" t="s">
        <v>150</v>
      </c>
      <c r="B84" s="74" t="s">
        <v>371</v>
      </c>
      <c r="C84" s="17" t="str">
        <f ca="1">IF(ISBLANK(INDIRECT("Tableau2[@"&amp;C$5&amp;"]")),Tableau3[[#This Row],[Base]],INDIRECT("Tableau2[@"&amp;C$5&amp;"]"))</f>
        <v>2019</v>
      </c>
      <c r="D84" s="17" t="str">
        <f ca="1">IF(ISBLANK(INDIRECT("Tableau2[@"&amp;D$5&amp;"]")),Tableau3[[#This Row],[Base]],INDIRECT("Tableau2[@"&amp;D$5&amp;"]"))</f>
        <v>02BC</v>
      </c>
      <c r="E84" s="17" t="str">
        <f ca="1">IF(ISBLANK(INDIRECT("Tableau2[@"&amp;E$5&amp;"]")),Tableau3[[#This Row],[Base]],INDIRECT("Tableau2[@"&amp;E$5&amp;"]"))</f>
        <v>02BB</v>
      </c>
      <c r="F84" s="17" t="str">
        <f ca="1">IF(ISBLANK(INDIRECT("Tableau2[@"&amp;F$5&amp;"]")),Tableau3[[#This Row],[Base]],INDIRECT("Tableau2[@"&amp;F$5&amp;"]"))</f>
        <v>2018</v>
      </c>
      <c r="G84" s="17" t="str">
        <f ca="1">IF(ISBLANK(INDIRECT("Tableau2[@"&amp;G$5&amp;"]")),Tableau3[[#This Row],[Base]],INDIRECT("Tableau2[@"&amp;G$5&amp;"]"))</f>
        <v>2032</v>
      </c>
    </row>
    <row r="85" spans="1:7" x14ac:dyDescent="0.3">
      <c r="A85" s="27" t="s">
        <v>38</v>
      </c>
      <c r="B85" s="73" t="s">
        <v>372</v>
      </c>
      <c r="C85" s="17" t="str">
        <f ca="1">IF(ISBLANK(INDIRECT("Tableau2[@"&amp;C$5&amp;"]")),Tableau3[[#This Row],[Base]],INDIRECT("Tableau2[@"&amp;C$5&amp;"]"))</f>
        <v>00AB</v>
      </c>
      <c r="D85" s="17" t="str">
        <f ca="1">IF(ISBLANK(INDIRECT("Tableau2[@"&amp;D$5&amp;"]")),Tableau3[[#This Row],[Base]],INDIRECT("Tableau2[@"&amp;D$5&amp;"]"))</f>
        <v>2039</v>
      </c>
      <c r="E85" s="17" t="str">
        <f ca="1">IF(ISBLANK(INDIRECT("Tableau2[@"&amp;E$5&amp;"]")),Tableau3[[#This Row],[Base]],INDIRECT("Tableau2[@"&amp;E$5&amp;"]"))</f>
        <v>276E</v>
      </c>
      <c r="F85" s="17" t="str">
        <f ca="1">IF(ISBLANK(INDIRECT("Tableau2[@"&amp;F$5&amp;"]")),Tableau3[[#This Row],[Base]],INDIRECT("Tableau2[@"&amp;F$5&amp;"]"))</f>
        <v>2B55</v>
      </c>
      <c r="G85" s="17" t="str">
        <f ca="1">IF(ISBLANK(INDIRECT("Tableau2[@"&amp;G$5&amp;"]")),Tableau3[[#This Row],[Base]],INDIRECT("Tableau2[@"&amp;G$5&amp;"]"))</f>
        <v>02BF</v>
      </c>
    </row>
    <row r="86" spans="1:7" x14ac:dyDescent="0.3">
      <c r="A86" s="27" t="s">
        <v>58</v>
      </c>
      <c r="B86" s="73" t="s">
        <v>375</v>
      </c>
      <c r="C86" s="17" t="str">
        <f ca="1">IF(ISBLANK(INDIRECT("Tableau2[@"&amp;C$5&amp;"]")),Tableau3[[#This Row],[Base]],INDIRECT("Tableau2[@"&amp;C$5&amp;"]"))</f>
        <v>00BB</v>
      </c>
      <c r="D86" s="17" t="str">
        <f ca="1">IF(ISBLANK(INDIRECT("Tableau2[@"&amp;D$5&amp;"]")),Tableau3[[#This Row],[Base]],INDIRECT("Tableau2[@"&amp;D$5&amp;"]"))</f>
        <v>203A</v>
      </c>
      <c r="E86" s="17" t="str">
        <f ca="1">IF(ISBLANK(INDIRECT("Tableau2[@"&amp;E$5&amp;"]")),Tableau3[[#This Row],[Base]],INDIRECT("Tableau2[@"&amp;E$5&amp;"]"))</f>
        <v>276F</v>
      </c>
      <c r="F86" s="17" t="str">
        <f ca="1">IF(ISBLANK(INDIRECT("Tableau2[@"&amp;F$5&amp;"]")),Tableau3[[#This Row],[Base]],INDIRECT("Tableau2[@"&amp;F$5&amp;"]"))</f>
        <v>274D</v>
      </c>
      <c r="G86" s="17" t="str">
        <f ca="1">IF(ISBLANK(INDIRECT("Tableau2[@"&amp;G$5&amp;"]")),Tableau3[[#This Row],[Base]],INDIRECT("Tableau2[@"&amp;G$5&amp;"]"))</f>
        <v>279C</v>
      </c>
    </row>
    <row r="87" spans="1:7" x14ac:dyDescent="0.3">
      <c r="A87" s="27" t="s">
        <v>471</v>
      </c>
      <c r="B87" s="73" t="s">
        <v>379</v>
      </c>
      <c r="C87" s="17" t="str">
        <f ca="1">IF(ISBLANK(INDIRECT("Tableau2[@"&amp;C$5&amp;"]")),Tableau3[[#This Row],[Base]],INDIRECT("Tableau2[@"&amp;C$5&amp;"]"))</f>
        <v>275D</v>
      </c>
      <c r="D87" s="17" t="str">
        <f ca="1">IF(ISBLANK(INDIRECT("Tableau2[@"&amp;D$5&amp;"]")),Tableau3[[#This Row],[Base]],INDIRECT("Tableau2[@"&amp;D$5&amp;"]"))</f>
        <v>266A</v>
      </c>
      <c r="E87" s="17" t="str">
        <f ca="1">IF(ISBLANK(INDIRECT("Tableau2[@"&amp;E$5&amp;"]")),Tableau3[[#This Row],[Base]],INDIRECT("Tableau2[@"&amp;E$5&amp;"]"))</f>
        <v>266B</v>
      </c>
      <c r="F87" s="17" t="str">
        <f ca="1">IF(ISBLANK(INDIRECT("Tableau2[@"&amp;F$5&amp;"]")),Tableau3[[#This Row],[Base]],INDIRECT("Tableau2[@"&amp;F$5&amp;"]"))</f>
        <v>266C</v>
      </c>
      <c r="G87" s="17" t="str">
        <f ca="1">IF(ISBLANK(INDIRECT("Tableau2[@"&amp;G$5&amp;"]")),Tableau3[[#This Row],[Base]],INDIRECT("Tableau2[@"&amp;G$5&amp;"]"))</f>
        <v>27E6</v>
      </c>
    </row>
    <row r="88" spans="1:7" x14ac:dyDescent="0.3">
      <c r="A88" s="27" t="s">
        <v>475</v>
      </c>
      <c r="B88" s="73" t="s">
        <v>385</v>
      </c>
      <c r="C88" s="17" t="str">
        <f ca="1">IF(ISBLANK(INDIRECT("Tableau2[@"&amp;C$5&amp;"]")),Tableau3[[#This Row],[Base]],INDIRECT("Tableau2[@"&amp;C$5&amp;"]"))</f>
        <v>275E</v>
      </c>
      <c r="D88" s="17" t="str">
        <f ca="1">IF(ISBLANK(INDIRECT("Tableau2[@"&amp;D$5&amp;"]")),Tableau3[[#This Row],[Base]],INDIRECT("Tableau2[@"&amp;D$5&amp;"]"))</f>
        <v>2752</v>
      </c>
      <c r="E88" s="17" t="str">
        <f ca="1">IF(ISBLANK(INDIRECT("Tableau2[@"&amp;E$5&amp;"]")),Tableau3[[#This Row],[Base]],INDIRECT("Tableau2[@"&amp;E$5&amp;"]"))</f>
        <v>2751</v>
      </c>
      <c r="F88" s="17" t="str">
        <f ca="1">IF(ISBLANK(INDIRECT("Tableau2[@"&amp;F$5&amp;"]")),Tableau3[[#This Row],[Base]],INDIRECT("Tableau2[@"&amp;F$5&amp;"]"))</f>
        <v>2026</v>
      </c>
      <c r="G88" s="17" t="str">
        <f ca="1">IF(ISBLANK(INDIRECT("Tableau2[@"&amp;G$5&amp;"]")),Tableau3[[#This Row],[Base]],INDIRECT("Tableau2[@"&amp;G$5&amp;"]"))</f>
        <v>27E7</v>
      </c>
    </row>
    <row r="89" spans="1:7" x14ac:dyDescent="0.3">
      <c r="A89" s="27" t="s">
        <v>470</v>
      </c>
      <c r="B89" s="73" t="s">
        <v>369</v>
      </c>
      <c r="C89" s="17" t="str">
        <f ca="1">IF(ISBLANK(INDIRECT("Tableau2[@"&amp;C$5&amp;"]")),Tableau3[[#This Row],[Base]],INDIRECT("Tableau2[@"&amp;C$5&amp;"]"))</f>
        <v>276E</v>
      </c>
      <c r="D89" s="17" t="str">
        <f ca="1">IF(ISBLANK(INDIRECT("Tableau2[@"&amp;D$5&amp;"]")),Tableau3[[#This Row],[Base]],INDIRECT("Tableau2[@"&amp;D$5&amp;"]"))</f>
        <v>2669</v>
      </c>
      <c r="E89" s="17" t="str">
        <f ca="1">IF(ISBLANK(INDIRECT("Tableau2[@"&amp;E$5&amp;"]")),Tableau3[[#This Row],[Base]],INDIRECT("Tableau2[@"&amp;E$5&amp;"]"))</f>
        <v>2740</v>
      </c>
      <c r="F89" s="17" t="str">
        <f ca="1">IF(ISBLANK(INDIRECT("Tableau2[@"&amp;F$5&amp;"]")),Tableau3[[#This Row],[Base]],INDIRECT("Tableau2[@"&amp;F$5&amp;"]"))</f>
        <v>27E8</v>
      </c>
      <c r="G89" s="17" t="str">
        <f ca="1">IF(ISBLANK(INDIRECT("Tableau2[@"&amp;G$5&amp;"]")),Tableau3[[#This Row],[Base]],INDIRECT("Tableau2[@"&amp;G$5&amp;"]"))</f>
        <v>2329</v>
      </c>
    </row>
    <row r="90" spans="1:7" x14ac:dyDescent="0.3">
      <c r="A90" s="27" t="s">
        <v>476</v>
      </c>
      <c r="B90" s="73" t="s">
        <v>386</v>
      </c>
      <c r="C90" s="17" t="str">
        <f ca="1">IF(ISBLANK(INDIRECT("Tableau2[@"&amp;C$5&amp;"]")),Tableau3[[#This Row],[Base]],INDIRECT("Tableau2[@"&amp;C$5&amp;"]"))</f>
        <v>276F</v>
      </c>
      <c r="D90" s="17" t="str">
        <f ca="1">IF(ISBLANK(INDIRECT("Tableau2[@"&amp;D$5&amp;"]")),Tableau3[[#This Row],[Base]],INDIRECT("Tableau2[@"&amp;D$5&amp;"]"))</f>
        <v>2750</v>
      </c>
      <c r="E90" s="17" t="str">
        <f ca="1">IF(ISBLANK(INDIRECT("Tableau2[@"&amp;E$5&amp;"]")),Tableau3[[#This Row],[Base]],INDIRECT("Tableau2[@"&amp;E$5&amp;"]"))</f>
        <v>274F</v>
      </c>
      <c r="F90" s="17" t="str">
        <f ca="1">IF(ISBLANK(INDIRECT("Tableau2[@"&amp;F$5&amp;"]")),Tableau3[[#This Row],[Base]],INDIRECT("Tableau2[@"&amp;F$5&amp;"]"))</f>
        <v>27E9</v>
      </c>
      <c r="G90" s="17" t="str">
        <f ca="1">IF(ISBLANK(INDIRECT("Tableau2[@"&amp;G$5&amp;"]")),Tableau3[[#This Row],[Base]],INDIRECT("Tableau2[@"&amp;G$5&amp;"]"))</f>
        <v>232A</v>
      </c>
    </row>
    <row r="91" spans="1:7" x14ac:dyDescent="0.3">
      <c r="A91" s="27" t="s">
        <v>465</v>
      </c>
      <c r="B91" s="73" t="s">
        <v>373</v>
      </c>
      <c r="C91" s="17" t="str">
        <f ca="1">IF(ISBLANK(INDIRECT("Tableau2[@"&amp;C$5&amp;"]")),Tableau3[[#This Row],[Base]],INDIRECT("Tableau2[@"&amp;C$5&amp;"]"))</f>
        <v>2212</v>
      </c>
      <c r="D91" s="17" t="str">
        <f ca="1">IF(ISBLANK(INDIRECT("Tableau2[@"&amp;D$5&amp;"]")),Tableau3[[#This Row],[Base]],INDIRECT("Tableau2[@"&amp;D$5&amp;"]"))</f>
        <v>2010</v>
      </c>
      <c r="E91" s="17" t="str">
        <f ca="1">IF(ISBLANK(INDIRECT("Tableau2[@"&amp;E$5&amp;"]")),Tableau3[[#This Row],[Base]],INDIRECT("Tableau2[@"&amp;E$5&amp;"]"))</f>
        <v>00AD</v>
      </c>
      <c r="F91" s="17" t="str">
        <f ca="1">IF(ISBLANK(INDIRECT("Tableau2[@"&amp;F$5&amp;"]")),Tableau3[[#This Row],[Base]],INDIRECT("Tableau2[@"&amp;F$5&amp;"]"))</f>
        <v>2011</v>
      </c>
      <c r="G91" s="17" t="str">
        <f ca="1">IF(ISBLANK(INDIRECT("Tableau2[@"&amp;G$5&amp;"]")),Tableau3[[#This Row],[Base]],INDIRECT("Tableau2[@"&amp;G$5&amp;"]"))</f>
        <v>2015</v>
      </c>
    </row>
    <row r="92" spans="1:7" x14ac:dyDescent="0.3">
      <c r="A92" s="27" t="s">
        <v>472</v>
      </c>
      <c r="B92" s="73" t="s">
        <v>380</v>
      </c>
      <c r="C92" s="17" t="str">
        <f ca="1">IF(ISBLANK(INDIRECT("Tableau2[@"&amp;C$5&amp;"]")),Tableau3[[#This Row],[Base]],INDIRECT("Tableau2[@"&amp;C$5&amp;"]"))</f>
        <v>299A</v>
      </c>
      <c r="D92" s="17" t="str">
        <f ca="1">IF(ISBLANK(INDIRECT("Tableau2[@"&amp;D$5&amp;"]")),Tableau3[[#This Row],[Base]],INDIRECT("Tableau2[@"&amp;D$5&amp;"]"))</f>
        <v>00A6</v>
      </c>
      <c r="E92" s="17" t="str">
        <f ca="1">IF(ISBLANK(INDIRECT("Tableau2[@"&amp;E$5&amp;"]")),Tableau3[[#This Row],[Base]],INDIRECT("Tableau2[@"&amp;E$5&amp;"]"))</f>
        <v>2E3E</v>
      </c>
      <c r="F92" s="17" t="str">
        <f ca="1">IF(ISBLANK(INDIRECT("Tableau2[@"&amp;F$5&amp;"]")),Tableau3[[#This Row],[Base]],INDIRECT("Tableau2[@"&amp;F$5&amp;"]"))</f>
        <v>2307</v>
      </c>
      <c r="G92" s="17" t="str">
        <f ca="1">IF(ISBLANK(INDIRECT("Tableau2[@"&amp;G$5&amp;"]")),Tableau3[[#This Row],[Base]],INDIRECT("Tableau2[@"&amp;G$5&amp;"]"))</f>
        <v>2016</v>
      </c>
    </row>
    <row r="93" spans="1:7" x14ac:dyDescent="0.3">
      <c r="A93" s="27" t="s">
        <v>114</v>
      </c>
      <c r="B93" s="73" t="s">
        <v>381</v>
      </c>
      <c r="C93" s="17" t="str">
        <f ca="1">IF(ISBLANK(INDIRECT("Tableau2[@"&amp;C$5&amp;"]")),Tableau3[[#This Row],[Base]],INDIRECT("Tableau2[@"&amp;C$5&amp;"]"))</f>
        <v>02BF</v>
      </c>
      <c r="D93" s="17" t="str">
        <f ca="1">IF(ISBLANK(INDIRECT("Tableau2[@"&amp;D$5&amp;"]")),Tableau3[[#This Row],[Base]],INDIRECT("Tableau2[@"&amp;D$5&amp;"]"))</f>
        <v>02BE</v>
      </c>
      <c r="E93" s="17" t="str">
        <f ca="1">IF(ISBLANK(INDIRECT("Tableau2[@"&amp;E$5&amp;"]")),Tableau3[[#This Row],[Base]],INDIRECT("Tableau2[@"&amp;E$5&amp;"]"))</f>
        <v>0060</v>
      </c>
      <c r="F93" s="17" t="str">
        <f ca="1">IF(ISBLANK(INDIRECT("Tableau2[@"&amp;F$5&amp;"]")),Tableau3[[#This Row],[Base]],INDIRECT("Tableau2[@"&amp;F$5&amp;"]"))</f>
        <v>00B4</v>
      </c>
      <c r="G93" s="17" t="str">
        <f ca="1">IF(ISBLANK(INDIRECT("Tableau2[@"&amp;G$5&amp;"]")),Tableau3[[#This Row],[Base]],INDIRECT("Tableau2[@"&amp;G$5&amp;"]"))</f>
        <v>02BB</v>
      </c>
    </row>
    <row r="94" spans="1:7" x14ac:dyDescent="0.3">
      <c r="A94" s="27" t="s">
        <v>473</v>
      </c>
      <c r="B94" s="73" t="s">
        <v>382</v>
      </c>
      <c r="C94" s="17" t="str">
        <f ca="1">IF(ISBLANK(INDIRECT("Tableau2[@"&amp;C$5&amp;"]")),Tableau3[[#This Row],[Base]],INDIRECT("Tableau2[@"&amp;C$5&amp;"]"))</f>
        <v>27B2</v>
      </c>
      <c r="D94" s="17" t="str">
        <f ca="1">IF(ISBLANK(INDIRECT("Tableau2[@"&amp;D$5&amp;"]")),Tableau3[[#This Row],[Base]],INDIRECT("Tableau2[@"&amp;D$5&amp;"]"))</f>
        <v>270E</v>
      </c>
      <c r="E94" s="17" t="str">
        <f ca="1">IF(ISBLANK(INDIRECT("Tableau2[@"&amp;E$5&amp;"]")),Tableau3[[#This Row],[Base]],INDIRECT("Tableau2[@"&amp;E$5&amp;"]"))</f>
        <v>201B</v>
      </c>
      <c r="F94" s="17" t="str">
        <f ca="1">IF(ISBLANK(INDIRECT("Tableau2[@"&amp;F$5&amp;"]")),Tableau3[[#This Row],[Base]],INDIRECT("Tableau2[@"&amp;F$5&amp;"]"))</f>
        <v>221E</v>
      </c>
      <c r="G94" s="17" t="str">
        <f ca="1">IF(ISBLANK(INDIRECT("Tableau2[@"&amp;G$5&amp;"]")),Tableau3[[#This Row],[Base]],INDIRECT("Tableau2[@"&amp;G$5&amp;"]"))</f>
        <v>25A7</v>
      </c>
    </row>
    <row r="95" spans="1:7" x14ac:dyDescent="0.3">
      <c r="A95" s="27" t="s">
        <v>466</v>
      </c>
      <c r="B95" s="73" t="s">
        <v>374</v>
      </c>
      <c r="C95" s="17" t="str">
        <f ca="1">IF(ISBLANK(INDIRECT("Tableau2[@"&amp;C$5&amp;"]")),Tableau3[[#This Row],[Base]],INDIRECT("Tableau2[@"&amp;C$5&amp;"]"))</f>
        <v>2013</v>
      </c>
      <c r="D95" s="17" t="str">
        <f ca="1">IF(ISBLANK(INDIRECT("Tableau2[@"&amp;D$5&amp;"]")),Tableau3[[#This Row],[Base]],INDIRECT("Tableau2[@"&amp;D$5&amp;"]"))</f>
        <v>2014</v>
      </c>
      <c r="E95" s="17" t="str">
        <f ca="1">IF(ISBLANK(INDIRECT("Tableau2[@"&amp;E$5&amp;"]")),Tableau3[[#This Row],[Base]],INDIRECT("Tableau2[@"&amp;E$5&amp;"]"))</f>
        <v>203E</v>
      </c>
      <c r="F95" s="17" t="str">
        <f ca="1">IF(ISBLANK(INDIRECT("Tableau2[@"&amp;F$5&amp;"]")),Tableau3[[#This Row],[Base]],INDIRECT("Tableau2[@"&amp;F$5&amp;"]"))</f>
        <v>0331</v>
      </c>
      <c r="G95" s="17" t="str">
        <f ca="1">IF(ISBLANK(INDIRECT("Tableau2[@"&amp;G$5&amp;"]")),Tableau3[[#This Row],[Base]],INDIRECT("Tableau2[@"&amp;G$5&amp;"]"))</f>
        <v>00AF</v>
      </c>
    </row>
    <row r="96" spans="1:7" x14ac:dyDescent="0.3">
      <c r="A96" s="27" t="s">
        <v>474</v>
      </c>
      <c r="B96" s="73" t="s">
        <v>383</v>
      </c>
      <c r="C96" s="17" t="str">
        <f ca="1">IF(ISBLANK(INDIRECT("Tableau2[@"&amp;C$5&amp;"]")),Tableau3[[#This Row],[Base]],INDIRECT("Tableau2[@"&amp;C$5&amp;"]"))</f>
        <v>005E</v>
      </c>
      <c r="D96" s="17" t="str">
        <f ca="1">IF(ISBLANK(INDIRECT("Tableau2[@"&amp;D$5&amp;"]")),Tableau3[[#This Row],[Base]],INDIRECT("Tableau2[@"&amp;D$5&amp;"]"))</f>
        <v>275C</v>
      </c>
      <c r="E96" s="17" t="str">
        <f ca="1">IF(ISBLANK(INDIRECT("Tableau2[@"&amp;E$5&amp;"]")),Tableau3[[#This Row],[Base]],INDIRECT("Tableau2[@"&amp;E$5&amp;"]"))</f>
        <v>201F</v>
      </c>
      <c r="F96" s="17" t="str">
        <f ca="1">IF(ISBLANK(INDIRECT("Tableau2[@"&amp;F$5&amp;"]")),Tableau3[[#This Row],[Base]],INDIRECT("Tableau2[@"&amp;F$5&amp;"]"))</f>
        <v>2794</v>
      </c>
      <c r="G96" s="17" t="str">
        <f ca="1">IF(ISBLANK(INDIRECT("Tableau2[@"&amp;G$5&amp;"]")),Tableau3[[#This Row],[Base]],INDIRECT("Tableau2[@"&amp;G$5&amp;"]"))</f>
        <v>2794</v>
      </c>
    </row>
    <row r="97" spans="1:7" x14ac:dyDescent="0.3">
      <c r="A97" s="27" t="s">
        <v>67</v>
      </c>
      <c r="B97" s="73" t="s">
        <v>384</v>
      </c>
      <c r="C97" s="17" t="str">
        <f ca="1">IF(ISBLANK(INDIRECT("Tableau2[@"&amp;C$5&amp;"]")),Tableau3[[#This Row],[Base]],INDIRECT("Tableau2[@"&amp;C$5&amp;"]"))</f>
        <v>25C9</v>
      </c>
      <c r="D97" s="17" t="str">
        <f ca="1">IF(ISBLANK(INDIRECT("Tableau2[@"&amp;D$5&amp;"]")),Tableau3[[#This Row],[Base]],INDIRECT("Tableau2[@"&amp;D$5&amp;"]"))</f>
        <v>25CC</v>
      </c>
      <c r="E97" s="17" t="str">
        <f ca="1">IF(ISBLANK(INDIRECT("Tableau2[@"&amp;E$5&amp;"]")),Tableau3[[#This Row],[Base]],INDIRECT("Tableau2[@"&amp;E$5&amp;"]"))</f>
        <v>2205</v>
      </c>
      <c r="F97" s="17" t="str">
        <f ca="1">IF(ISBLANK(INDIRECT("Tableau2[@"&amp;F$5&amp;"]")),Tableau3[[#This Row],[Base]],INDIRECT("Tableau2[@"&amp;F$5&amp;"]"))</f>
        <v>2300</v>
      </c>
      <c r="G97" s="17" t="str">
        <f ca="1">IF(ISBLANK(INDIRECT("Tableau2[@"&amp;G$5&amp;"]")),Tableau3[[#This Row],[Base]],INDIRECT("Tableau2[@"&amp;G$5&amp;"]"))</f>
        <v>25CB</v>
      </c>
    </row>
    <row r="98" spans="1:7" x14ac:dyDescent="0.3">
      <c r="A98" s="27" t="s">
        <v>468</v>
      </c>
      <c r="B98" s="73" t="s">
        <v>377</v>
      </c>
      <c r="C98" s="17" t="str">
        <f ca="1">IF(ISBLANK(INDIRECT("Tableau2[@"&amp;C$5&amp;"]")),Tableau3[[#This Row],[Base]],INDIRECT("Tableau2[@"&amp;C$5&amp;"]"))</f>
        <v>1D52</v>
      </c>
      <c r="D98" s="17" t="str">
        <f ca="1">IF(ISBLANK(INDIRECT("Tableau2[@"&amp;D$5&amp;"]")),Tableau3[[#This Row],[Base]],INDIRECT("Tableau2[@"&amp;D$5&amp;"]"))</f>
        <v>200A</v>
      </c>
      <c r="E98" s="17" t="str">
        <f ca="1">IF(ISBLANK(INDIRECT("Tableau2[@"&amp;E$5&amp;"]")),Tableau3[[#This Row],[Base]],INDIRECT("Tableau2[@"&amp;E$5&amp;"]"))</f>
        <v>2116</v>
      </c>
      <c r="F98" s="17" t="str">
        <f ca="1">IF(ISBLANK(INDIRECT("Tableau2[@"&amp;F$5&amp;"]")),Tableau3[[#This Row],[Base]],INDIRECT("Tableau2[@"&amp;F$5&amp;"]"))</f>
        <v>030A</v>
      </c>
      <c r="G98" s="17" t="str">
        <f ca="1">IF(ISBLANK(INDIRECT("Tableau2[@"&amp;G$5&amp;"]")),Tableau3[[#This Row],[Base]],INDIRECT("Tableau2[@"&amp;G$5&amp;"]"))</f>
        <v>1D52</v>
      </c>
    </row>
    <row r="99" spans="1:7" x14ac:dyDescent="0.3">
      <c r="A99" s="27" t="s">
        <v>467</v>
      </c>
      <c r="B99" s="73" t="s">
        <v>376</v>
      </c>
      <c r="C99" s="17" t="str">
        <f ca="1">IF(ISBLANK(INDIRECT("Tableau2[@"&amp;C$5&amp;"]")),Tableau3[[#This Row],[Base]],INDIRECT("Tableau2[@"&amp;C$5&amp;"]"))</f>
        <v>2259</v>
      </c>
      <c r="D99" s="17" t="str">
        <f ca="1">IF(ISBLANK(INDIRECT("Tableau2[@"&amp;D$5&amp;"]")),Tableau3[[#This Row],[Base]],INDIRECT("Tableau2[@"&amp;D$5&amp;"]"))</f>
        <v>2261</v>
      </c>
      <c r="E99" s="17" t="str">
        <f ca="1">IF(ISBLANK(INDIRECT("Tableau2[@"&amp;E$5&amp;"]")),Tableau3[[#This Row],[Base]],INDIRECT("Tableau2[@"&amp;E$5&amp;"]"))</f>
        <v>2260</v>
      </c>
      <c r="F99" s="17" t="str">
        <f ca="1">IF(ISBLANK(INDIRECT("Tableau2[@"&amp;F$5&amp;"]")),Tableau3[[#This Row],[Base]],INDIRECT("Tableau2[@"&amp;F$5&amp;"]"))</f>
        <v>2248</v>
      </c>
      <c r="G99" s="17" t="str">
        <f ca="1">IF(ISBLANK(INDIRECT("Tableau2[@"&amp;G$5&amp;"]")),Tableau3[[#This Row],[Base]],INDIRECT("Tableau2[@"&amp;G$5&amp;"]"))</f>
        <v>2243</v>
      </c>
    </row>
    <row r="100" spans="1:7" x14ac:dyDescent="0.3">
      <c r="A100" s="27" t="s">
        <v>469</v>
      </c>
      <c r="B100" s="73" t="s">
        <v>378</v>
      </c>
      <c r="C100" s="17" t="str">
        <f ca="1">IF(ISBLANK(INDIRECT("Tableau2[@"&amp;C$5&amp;"]")),Tableau3[[#This Row],[Base]],INDIRECT("Tableau2[@"&amp;C$5&amp;"]"))</f>
        <v>207A</v>
      </c>
      <c r="D100" s="17" t="str">
        <f ca="1">IF(ISBLANK(INDIRECT("Tableau2[@"&amp;D$5&amp;"]")),Tableau3[[#This Row],[Base]],INDIRECT("Tableau2[@"&amp;D$5&amp;"]"))</f>
        <v>00B1</v>
      </c>
      <c r="E100" s="17" t="str">
        <f ca="1">IF(ISBLANK(INDIRECT("Tableau2[@"&amp;E$5&amp;"]")),Tableau3[[#This Row],[Base]],INDIRECT("Tableau2[@"&amp;E$5&amp;"]"))</f>
        <v>2795</v>
      </c>
      <c r="F100" s="17" t="str">
        <f ca="1">IF(ISBLANK(INDIRECT("Tableau2[@"&amp;F$5&amp;"]")),Tableau3[[#This Row],[Base]],INDIRECT("Tableau2[@"&amp;F$5&amp;"]"))</f>
        <v>2295</v>
      </c>
      <c r="G100" s="17" t="str">
        <f ca="1">IF(ISBLANK(INDIRECT("Tableau2[@"&amp;G$5&amp;"]")),Tableau3[[#This Row],[Base]],INDIRECT("Tableau2[@"&amp;G$5&amp;"]"))</f>
        <v>00B1</v>
      </c>
    </row>
    <row r="101" spans="1:7" x14ac:dyDescent="0.3">
      <c r="A101" s="27" t="s">
        <v>649</v>
      </c>
      <c r="B101" s="73" t="s">
        <v>648</v>
      </c>
      <c r="C101" s="17" t="str">
        <f ca="1">IF(ISBLANK(INDIRECT("Tableau2[@"&amp;C$5&amp;"]")),Tableau3[[#This Row],[Base]],INDIRECT("Tableau2[@"&amp;C$5&amp;"]"))</f>
        <v>20B5</v>
      </c>
      <c r="D101" s="17" t="str">
        <f ca="1">IF(ISBLANK(INDIRECT("Tableau2[@"&amp;D$5&amp;"]")),Tableau3[[#This Row],[Base]],INDIRECT("Tableau2[@"&amp;D$5&amp;"]"))</f>
        <v>20A2</v>
      </c>
      <c r="E101" s="17" t="str">
        <f ca="1">IF(ISBLANK(INDIRECT("Tableau2[@"&amp;E$5&amp;"]")),Tableau3[[#This Row],[Base]],INDIRECT("Tableau2[@"&amp;E$5&amp;"]"))</f>
        <v>20A1</v>
      </c>
      <c r="F101" s="17" t="str">
        <f ca="1">IF(ISBLANK(INDIRECT("Tableau2[@"&amp;F$5&amp;"]")),Tableau3[[#This Row],[Base]],INDIRECT("Tableau2[@"&amp;F$5&amp;"]"))</f>
        <v>1D49</v>
      </c>
      <c r="G101" s="17" t="str">
        <f ca="1">IF(ISBLANK(INDIRECT("Tableau2[@"&amp;G$5&amp;"]")),Tableau3[[#This Row],[Base]],INDIRECT("Tableau2[@"&amp;G$5&amp;"]"))</f>
        <v>20B5</v>
      </c>
    </row>
    <row r="102" spans="1:7" x14ac:dyDescent="0.3">
      <c r="A102" s="27" t="s">
        <v>477</v>
      </c>
      <c r="B102" s="73" t="s">
        <v>387</v>
      </c>
      <c r="C102" s="17" t="str">
        <f ca="1">IF(ISBLANK(INDIRECT("Tableau2[@"&amp;C$5&amp;"]")),Tableau3[[#This Row],[Base]],INDIRECT("Tableau2[@"&amp;C$5&amp;"]"))</f>
        <v>200D</v>
      </c>
      <c r="D102" s="17" t="str">
        <f ca="1">IF(ISBLANK(INDIRECT("Tableau2[@"&amp;D$5&amp;"]")),Tableau3[[#This Row],[Base]],INDIRECT("Tableau2[@"&amp;D$5&amp;"]"))</f>
        <v>200C</v>
      </c>
      <c r="E102" s="17" t="str">
        <f ca="1">IF(ISBLANK(INDIRECT("Tableau2[@"&amp;E$5&amp;"]")),Tableau3[[#This Row],[Base]],INDIRECT("Tableau2[@"&amp;E$5&amp;"]"))</f>
        <v>0304</v>
      </c>
      <c r="F102" s="17" t="str">
        <f ca="1">IF(ISBLANK(INDIRECT("Tableau2[@"&amp;F$5&amp;"]")),Tableau3[[#This Row],[Base]],INDIRECT("Tableau2[@"&amp;F$5&amp;"]"))</f>
        <v>0305</v>
      </c>
      <c r="G102" s="17" t="str">
        <f ca="1">IF(ISBLANK(INDIRECT("Tableau2[@"&amp;G$5&amp;"]")),Tableau3[[#This Row],[Base]],INDIRECT("Tableau2[@"&amp;G$5&amp;"]"))</f>
        <v>2728</v>
      </c>
    </row>
    <row r="103" spans="1:7" x14ac:dyDescent="0.3">
      <c r="A103" s="27" t="s">
        <v>98</v>
      </c>
      <c r="B103" s="73" t="s">
        <v>388</v>
      </c>
      <c r="C103" s="17" t="str">
        <f ca="1">IF(ISBLANK(INDIRECT("Tableau2[@"&amp;C$5&amp;"]")),Tableau3[[#This Row],[Base]],INDIRECT("Tableau2[@"&amp;C$5&amp;"]"))</f>
        <v>017F</v>
      </c>
      <c r="D103" s="17" t="str">
        <f ca="1">IF(ISBLANK(INDIRECT("Tableau2[@"&amp;D$5&amp;"]")),Tableau3[[#This Row],[Base]],INDIRECT("Tableau2[@"&amp;D$5&amp;"]"))</f>
        <v>221E</v>
      </c>
      <c r="E103" s="17" t="str">
        <f ca="1">IF(ISBLANK(INDIRECT("Tableau2[@"&amp;E$5&amp;"]")),Tableau3[[#This Row],[Base]],INDIRECT("Tableau2[@"&amp;E$5&amp;"]"))</f>
        <v>20A5</v>
      </c>
      <c r="F103" s="17" t="str">
        <f ca="1">IF(ISBLANK(INDIRECT("Tableau2[@"&amp;F$5&amp;"]")),Tableau3[[#This Row],[Base]],INDIRECT("Tableau2[@"&amp;F$5&amp;"]"))</f>
        <v>00A2</v>
      </c>
      <c r="G103" s="17" t="str">
        <f ca="1">IF(ISBLANK(INDIRECT("Tableau2[@"&amp;G$5&amp;"]")),Tableau3[[#This Row],[Base]],INDIRECT("Tableau2[@"&amp;G$5&amp;"]"))</f>
        <v>2607</v>
      </c>
    </row>
    <row r="104" spans="1:7" x14ac:dyDescent="0.3">
      <c r="A104" s="27" t="s">
        <v>478</v>
      </c>
      <c r="B104" s="73" t="s">
        <v>389</v>
      </c>
      <c r="C104" s="17" t="str">
        <f ca="1">IF(ISBLANK(INDIRECT("Tableau2[@"&amp;C$5&amp;"]")),Tableau3[[#This Row],[Base]],INDIRECT("Tableau2[@"&amp;C$5&amp;"]"))</f>
        <v>20B4</v>
      </c>
      <c r="D104" s="17" t="str">
        <f ca="1">IF(ISBLANK(INDIRECT("Tableau2[@"&amp;D$5&amp;"]")),Tableau3[[#This Row],[Base]],INDIRECT("Tableau2[@"&amp;D$5&amp;"]"))</f>
        <v>00A5</v>
      </c>
      <c r="E104" s="17" t="str">
        <f ca="1">IF(ISBLANK(INDIRECT("Tableau2[@"&amp;E$5&amp;"]")),Tableau3[[#This Row],[Base]],INDIRECT("Tableau2[@"&amp;E$5&amp;"]"))</f>
        <v>20BA</v>
      </c>
      <c r="F104" s="17" t="str">
        <f ca="1">IF(ISBLANK(INDIRECT("Tableau2[@"&amp;F$5&amp;"]")),Tableau3[[#This Row],[Base]],INDIRECT("Tableau2[@"&amp;F$5&amp;"]"))</f>
        <v>20B2</v>
      </c>
      <c r="G104" s="17" t="str">
        <f ca="1">IF(ISBLANK(INDIRECT("Tableau2[@"&amp;G$5&amp;"]")),Tableau3[[#This Row],[Base]],INDIRECT("Tableau2[@"&amp;G$5&amp;"]"))</f>
        <v>2601</v>
      </c>
    </row>
    <row r="105" spans="1:7" x14ac:dyDescent="0.3">
      <c r="A105" s="27" t="s">
        <v>479</v>
      </c>
      <c r="B105" s="73" t="s">
        <v>390</v>
      </c>
      <c r="C105" s="17" t="str">
        <f ca="1">IF(ISBLANK(INDIRECT("Tableau2[@"&amp;C$5&amp;"]")),Tableau3[[#This Row],[Base]],INDIRECT("Tableau2[@"&amp;C$5&amp;"]"))</f>
        <v>20A6</v>
      </c>
      <c r="D105" s="17" t="str">
        <f ca="1">IF(ISBLANK(INDIRECT("Tableau2[@"&amp;D$5&amp;"]")),Tableau3[[#This Row],[Base]],INDIRECT("Tableau2[@"&amp;D$5&amp;"]"))</f>
        <v>20AB</v>
      </c>
      <c r="E105" s="17" t="str">
        <f ca="1">IF(ISBLANK(INDIRECT("Tableau2[@"&amp;E$5&amp;"]")),Tableau3[[#This Row],[Base]],INDIRECT("Tableau2[@"&amp;E$5&amp;"]"))</f>
        <v>20B9</v>
      </c>
      <c r="F105" s="17" t="str">
        <f ca="1">IF(ISBLANK(INDIRECT("Tableau2[@"&amp;F$5&amp;"]")),Tableau3[[#This Row],[Base]],INDIRECT("Tableau2[@"&amp;F$5&amp;"]"))</f>
        <v>20B1</v>
      </c>
      <c r="G105" s="17" t="str">
        <f ca="1">IF(ISBLANK(INDIRECT("Tableau2[@"&amp;G$5&amp;"]")),Tableau3[[#This Row],[Base]],INDIRECT("Tableau2[@"&amp;G$5&amp;"]"))</f>
        <v>2600</v>
      </c>
    </row>
    <row r="106" spans="1:7" x14ac:dyDescent="0.3">
      <c r="A106" s="27" t="s">
        <v>71</v>
      </c>
      <c r="B106" s="73" t="s">
        <v>391</v>
      </c>
      <c r="C106" s="17" t="str">
        <f ca="1">IF(ISBLANK(INDIRECT("Tableau2[@"&amp;C$5&amp;"]")),Tableau3[[#This Row],[Base]],INDIRECT("Tableau2[@"&amp;C$5&amp;"]"))</f>
        <v>2030</v>
      </c>
      <c r="D106" s="17" t="str">
        <f ca="1">IF(ISBLANK(INDIRECT("Tableau2[@"&amp;D$5&amp;"]")),Tableau3[[#This Row],[Base]],INDIRECT("Tableau2[@"&amp;D$5&amp;"]"))</f>
        <v>2031</v>
      </c>
      <c r="E106" s="17" t="str">
        <f ca="1">IF(ISBLANK(INDIRECT("Tableau2[@"&amp;E$5&amp;"]")),Tableau3[[#This Row],[Base]],INDIRECT("Tableau2[@"&amp;E$5&amp;"]"))</f>
        <v>2702</v>
      </c>
      <c r="F106" s="17" t="str">
        <f ca="1">IF(ISBLANK(INDIRECT("Tableau2[@"&amp;F$5&amp;"]")),Tableau3[[#This Row],[Base]],INDIRECT("Tableau2[@"&amp;F$5&amp;"]"))</f>
        <v>2052</v>
      </c>
      <c r="G106" s="17" t="str">
        <f ca="1">IF(ISBLANK(INDIRECT("Tableau2[@"&amp;G$5&amp;"]")),Tableau3[[#This Row],[Base]],INDIRECT("Tableau2[@"&amp;G$5&amp;"]"))</f>
        <v>2700</v>
      </c>
    </row>
    <row r="107" spans="1:7" x14ac:dyDescent="0.3">
      <c r="A107" s="27" t="s">
        <v>480</v>
      </c>
      <c r="B107" s="73" t="s">
        <v>392</v>
      </c>
      <c r="C107" s="17" t="str">
        <f ca="1">IF(ISBLANK(INDIRECT("Tableau2[@"&amp;C$5&amp;"]")),Tableau3[[#This Row],[Base]],INDIRECT("Tableau2[@"&amp;C$5&amp;"]"))</f>
        <v>00D7</v>
      </c>
      <c r="D107" s="17" t="str">
        <f ca="1">IF(ISBLANK(INDIRECT("Tableau2[@"&amp;D$5&amp;"]")),Tableau3[[#This Row],[Base]],INDIRECT("Tableau2[@"&amp;D$5&amp;"]"))</f>
        <v>2051</v>
      </c>
      <c r="E107" s="17" t="str">
        <f ca="1">IF(ISBLANK(INDIRECT("Tableau2[@"&amp;E$5&amp;"]")),Tableau3[[#This Row],[Base]],INDIRECT("Tableau2[@"&amp;E$5&amp;"]"))</f>
        <v>2042</v>
      </c>
      <c r="F107" s="17" t="str">
        <f ca="1">IF(ISBLANK(INDIRECT("Tableau2[@"&amp;F$5&amp;"]")),Tableau3[[#This Row],[Base]],INDIRECT("Tableau2[@"&amp;F$5&amp;"]"))</f>
        <v>2731</v>
      </c>
      <c r="G107" s="17" t="str">
        <f ca="1">IF(ISBLANK(INDIRECT("Tableau2[@"&amp;G$5&amp;"]")),Tableau3[[#This Row],[Base]],INDIRECT("Tableau2[@"&amp;G$5&amp;"]"))</f>
        <v>2744</v>
      </c>
    </row>
    <row r="108" spans="1:7" x14ac:dyDescent="0.3">
      <c r="A108" s="27" t="s">
        <v>481</v>
      </c>
      <c r="B108" s="73" t="s">
        <v>393</v>
      </c>
      <c r="C108" s="17" t="str">
        <f ca="1">IF(ISBLANK(INDIRECT("Tableau2[@"&amp;C$5&amp;"]")),Tableau3[[#This Row],[Base]],INDIRECT("Tableau2[@"&amp;C$5&amp;"]"))</f>
        <v>03B1</v>
      </c>
      <c r="D108" s="17" t="str">
        <f ca="1">IF(ISBLANK(INDIRECT("Tableau2[@"&amp;D$5&amp;"]")),Tableau3[[#This Row],[Base]],INDIRECT("Tableau2[@"&amp;D$5&amp;"]"))</f>
        <v>03B2</v>
      </c>
      <c r="E108" s="17" t="str">
        <f ca="1">IF(ISBLANK(INDIRECT("Tableau2[@"&amp;E$5&amp;"]")),Tableau3[[#This Row],[Base]],INDIRECT("Tableau2[@"&amp;E$5&amp;"]"))</f>
        <v>03B3</v>
      </c>
      <c r="F108" s="17" t="str">
        <f ca="1">IF(ISBLANK(INDIRECT("Tableau2[@"&amp;F$5&amp;"]")),Tableau3[[#This Row],[Base]],INDIRECT("Tableau2[@"&amp;F$5&amp;"]"))</f>
        <v>03B4</v>
      </c>
      <c r="G108" s="17" t="str">
        <f ca="1">IF(ISBLANK(INDIRECT("Tableau2[@"&amp;G$5&amp;"]")),Tableau3[[#This Row],[Base]],INDIRECT("Tableau2[@"&amp;G$5&amp;"]"))</f>
        <v>03BC</v>
      </c>
    </row>
    <row r="109" spans="1:7" x14ac:dyDescent="0.3">
      <c r="A109" s="27" t="s">
        <v>482</v>
      </c>
      <c r="B109" s="73" t="s">
        <v>402</v>
      </c>
      <c r="C109" s="17" t="str">
        <f ca="1">IF(ISBLANK(INDIRECT("Tableau2[@"&amp;C$5&amp;"]")),Tableau3[[#This Row],[Base]],INDIRECT("Tableau2[@"&amp;C$5&amp;"]"))</f>
        <v>00AB</v>
      </c>
      <c r="D109" s="17" t="str">
        <f ca="1">IF(ISBLANK(INDIRECT("Tableau2[@"&amp;D$5&amp;"]")),Tableau3[[#This Row],[Base]],INDIRECT("Tableau2[@"&amp;D$5&amp;"]"))</f>
        <v>2039</v>
      </c>
      <c r="E109" s="17" t="str">
        <f ca="1">IF(ISBLANK(INDIRECT("Tableau2[@"&amp;E$5&amp;"]")),Tableau3[[#This Row],[Base]],INDIRECT("Tableau2[@"&amp;E$5&amp;"]"))</f>
        <v>2264</v>
      </c>
      <c r="F109" s="17" t="str">
        <f ca="1">IF(ISBLANK(INDIRECT("Tableau2[@"&amp;F$5&amp;"]")),Tableau3[[#This Row],[Base]],INDIRECT("Tableau2[@"&amp;F$5&amp;"]"))</f>
        <v>2A7D</v>
      </c>
      <c r="G109" s="17" t="str">
        <f ca="1">IF(ISBLANK(INDIRECT("Tableau2[@"&amp;G$5&amp;"]")),Tableau3[[#This Row],[Base]],INDIRECT("Tableau2[@"&amp;G$5&amp;"]"))</f>
        <v>25C0</v>
      </c>
    </row>
    <row r="110" spans="1:7" x14ac:dyDescent="0.3">
      <c r="A110" s="27" t="s">
        <v>483</v>
      </c>
      <c r="B110" s="73" t="s">
        <v>403</v>
      </c>
      <c r="C110" s="17" t="str">
        <f ca="1">IF(ISBLANK(INDIRECT("Tableau2[@"&amp;C$5&amp;"]")),Tableau3[[#This Row],[Base]],INDIRECT("Tableau2[@"&amp;C$5&amp;"]"))</f>
        <v>00BB</v>
      </c>
      <c r="D110" s="17" t="str">
        <f ca="1">IF(ISBLANK(INDIRECT("Tableau2[@"&amp;D$5&amp;"]")),Tableau3[[#This Row],[Base]],INDIRECT("Tableau2[@"&amp;D$5&amp;"]"))</f>
        <v>203A</v>
      </c>
      <c r="E110" s="17" t="str">
        <f ca="1">IF(ISBLANK(INDIRECT("Tableau2[@"&amp;E$5&amp;"]")),Tableau3[[#This Row],[Base]],INDIRECT("Tableau2[@"&amp;E$5&amp;"]"))</f>
        <v>2265</v>
      </c>
      <c r="F110" s="17" t="str">
        <f ca="1">IF(ISBLANK(INDIRECT("Tableau2[@"&amp;F$5&amp;"]")),Tableau3[[#This Row],[Base]],INDIRECT("Tableau2[@"&amp;F$5&amp;"]"))</f>
        <v>2A7E</v>
      </c>
      <c r="G110" s="17" t="str">
        <f ca="1">IF(ISBLANK(INDIRECT("Tableau2[@"&amp;G$5&amp;"]")),Tableau3[[#This Row],[Base]],INDIRECT("Tableau2[@"&amp;G$5&amp;"]"))</f>
        <v>25B6</v>
      </c>
    </row>
    <row r="111" spans="1:7" x14ac:dyDescent="0.3">
      <c r="A111" s="27" t="s">
        <v>484</v>
      </c>
      <c r="B111" s="73" t="s">
        <v>394</v>
      </c>
      <c r="C111" s="17" t="str">
        <f ca="1">IF(ISBLANK(INDIRECT("Tableau2[@"&amp;C$5&amp;"]")),Tableau3[[#This Row],[Base]],INDIRECT("Tableau2[@"&amp;C$5&amp;"]"))</f>
        <v>02BC</v>
      </c>
      <c r="D111" s="17" t="str">
        <f ca="1">IF(ISBLANK(INDIRECT("Tableau2[@"&amp;D$5&amp;"]")),Tableau3[[#This Row],[Base]],INDIRECT("Tableau2[@"&amp;D$5&amp;"]"))</f>
        <v>02BB</v>
      </c>
      <c r="E111" s="17" t="str">
        <f ca="1">IF(ISBLANK(INDIRECT("Tableau2[@"&amp;E$5&amp;"]")),Tableau3[[#This Row],[Base]],INDIRECT("Tableau2[@"&amp;E$5&amp;"]"))</f>
        <v>0326</v>
      </c>
      <c r="F111" s="17" t="str">
        <f ca="1">IF(ISBLANK(INDIRECT("Tableau2[@"&amp;F$5&amp;"]")),Tableau3[[#This Row],[Base]],INDIRECT("Tableau2[@"&amp;F$5&amp;"]"))</f>
        <v>0327</v>
      </c>
      <c r="G111" s="17" t="str">
        <f ca="1">IF(ISBLANK(INDIRECT("Tableau2[@"&amp;G$5&amp;"]")),Tableau3[[#This Row],[Base]],INDIRECT("Tableau2[@"&amp;G$5&amp;"]"))</f>
        <v>02BC</v>
      </c>
    </row>
    <row r="112" spans="1:7" x14ac:dyDescent="0.3">
      <c r="A112" s="27" t="s">
        <v>487</v>
      </c>
      <c r="B112" s="73" t="s">
        <v>399</v>
      </c>
      <c r="C112" s="17" t="str">
        <f ca="1">IF(ISBLANK(INDIRECT("Tableau2[@"&amp;C$5&amp;"]")),Tableau3[[#This Row],[Base]],INDIRECT("Tableau2[@"&amp;C$5&amp;"]"))</f>
        <v>203D</v>
      </c>
      <c r="D112" s="17" t="str">
        <f ca="1">IF(ISBLANK(INDIRECT("Tableau2[@"&amp;D$5&amp;"]")),Tableau3[[#This Row],[Base]],INDIRECT("Tableau2[@"&amp;D$5&amp;"]"))</f>
        <v>0294</v>
      </c>
      <c r="E112" s="17" t="str">
        <f ca="1">IF(ISBLANK(INDIRECT("Tableau2[@"&amp;E$5&amp;"]")),Tableau3[[#This Row],[Base]],INDIRECT("Tableau2[@"&amp;E$5&amp;"]"))</f>
        <v>0309</v>
      </c>
      <c r="F112" s="17" t="str">
        <f ca="1">IF(ISBLANK(INDIRECT("Tableau2[@"&amp;F$5&amp;"]")),Tableau3[[#This Row],[Base]],INDIRECT("Tableau2[@"&amp;F$5&amp;"]"))</f>
        <v>00BF</v>
      </c>
      <c r="G112" s="17" t="str">
        <f ca="1">IF(ISBLANK(INDIRECT("Tableau2[@"&amp;G$5&amp;"]")),Tableau3[[#This Row],[Base]],INDIRECT("Tableau2[@"&amp;G$5&amp;"]"))</f>
        <v>00BF</v>
      </c>
    </row>
    <row r="113" spans="1:7" x14ac:dyDescent="0.3">
      <c r="A113" s="27" t="s">
        <v>485</v>
      </c>
      <c r="B113" s="73" t="s">
        <v>397</v>
      </c>
      <c r="C113" s="17" t="str">
        <f ca="1">IF(ISBLANK(INDIRECT("Tableau2[@"&amp;C$5&amp;"]")),Tableau3[[#This Row],[Base]],INDIRECT("Tableau2[@"&amp;C$5&amp;"]"))</f>
        <v>00B7</v>
      </c>
      <c r="D113" s="17" t="str">
        <f ca="1">IF(ISBLANK(INDIRECT("Tableau2[@"&amp;D$5&amp;"]")),Tableau3[[#This Row],[Base]],INDIRECT("Tableau2[@"&amp;D$5&amp;"]"))</f>
        <v>2764</v>
      </c>
      <c r="E113" s="17" t="str">
        <f ca="1">IF(ISBLANK(INDIRECT("Tableau2[@"&amp;E$5&amp;"]")),Tableau3[[#This Row],[Base]],INDIRECT("Tableau2[@"&amp;E$5&amp;"]"))</f>
        <v>263B</v>
      </c>
      <c r="F113" s="17" t="str">
        <f ca="1">IF(ISBLANK(INDIRECT("Tableau2[@"&amp;F$5&amp;"]")),Tableau3[[#This Row],[Base]],INDIRECT("Tableau2[@"&amp;F$5&amp;"]"))</f>
        <v>215D</v>
      </c>
      <c r="G113" s="17" t="str">
        <f ca="1">IF(ISBLANK(INDIRECT("Tableau2[@"&amp;G$5&amp;"]")),Tableau3[[#This Row],[Base]],INDIRECT("Tableau2[@"&amp;G$5&amp;"]"))</f>
        <v>263B</v>
      </c>
    </row>
    <row r="114" spans="1:7" x14ac:dyDescent="0.3">
      <c r="A114" s="27" t="s">
        <v>488</v>
      </c>
      <c r="B114" s="73" t="s">
        <v>395</v>
      </c>
      <c r="C114" s="17" t="str">
        <f ca="1">IF(ISBLANK(INDIRECT("Tableau2[@"&amp;C$5&amp;"]")),Tableau3[[#This Row],[Base]],INDIRECT("Tableau2[@"&amp;C$5&amp;"]"))</f>
        <v>00B7</v>
      </c>
      <c r="D114" s="17" t="str">
        <f ca="1">IF(ISBLANK(INDIRECT("Tableau2[@"&amp;D$5&amp;"]")),Tableau3[[#This Row],[Base]],INDIRECT("Tableau2[@"&amp;D$5&amp;"]"))</f>
        <v>2026</v>
      </c>
      <c r="E114" s="17" t="str">
        <f ca="1">IF(ISBLANK(INDIRECT("Tableau2[@"&amp;E$5&amp;"]")),Tableau3[[#This Row],[Base]],INDIRECT("Tableau2[@"&amp;E$5&amp;"]"))</f>
        <v>0323</v>
      </c>
      <c r="F114" s="17" t="str">
        <f ca="1">IF(ISBLANK(INDIRECT("Tableau2[@"&amp;F$5&amp;"]")),Tableau3[[#This Row],[Base]],INDIRECT("Tableau2[@"&amp;F$5&amp;"]"))</f>
        <v>00B7</v>
      </c>
      <c r="G114" s="17" t="str">
        <f ca="1">IF(ISBLANK(INDIRECT("Tableau2[@"&amp;G$5&amp;"]")),Tableau3[[#This Row],[Base]],INDIRECT("Tableau2[@"&amp;G$5&amp;"]"))</f>
        <v>2026</v>
      </c>
    </row>
    <row r="115" spans="1:7" x14ac:dyDescent="0.3">
      <c r="A115" s="27" t="s">
        <v>486</v>
      </c>
      <c r="B115" s="73" t="s">
        <v>396</v>
      </c>
      <c r="C115" s="17" t="str">
        <f ca="1">IF(ISBLANK(INDIRECT("Tableau2[@"&amp;C$5&amp;"]")),Tableau3[[#This Row],[Base]],INDIRECT("Tableau2[@"&amp;C$5&amp;"]"))</f>
        <v>2026</v>
      </c>
      <c r="D115" s="17" t="str">
        <f ca="1">IF(ISBLANK(INDIRECT("Tableau2[@"&amp;D$5&amp;"]")),Tableau3[[#This Row],[Base]],INDIRECT("Tableau2[@"&amp;D$5&amp;"]"))</f>
        <v>203B</v>
      </c>
      <c r="E115" s="17" t="str">
        <f ca="1">IF(ISBLANK(INDIRECT("Tableau2[@"&amp;E$5&amp;"]")),Tableau3[[#This Row],[Base]],INDIRECT("Tableau2[@"&amp;E$5&amp;"]"))</f>
        <v>263A</v>
      </c>
      <c r="F115" s="17" t="str">
        <f ca="1">IF(ISBLANK(INDIRECT("Tableau2[@"&amp;F$5&amp;"]")),Tableau3[[#This Row],[Base]],INDIRECT("Tableau2[@"&amp;F$5&amp;"]"))</f>
        <v>215E</v>
      </c>
      <c r="G115" s="17" t="str">
        <f ca="1">IF(ISBLANK(INDIRECT("Tableau2[@"&amp;G$5&amp;"]")),Tableau3[[#This Row],[Base]],INDIRECT("Tableau2[@"&amp;G$5&amp;"]"))</f>
        <v>263A</v>
      </c>
    </row>
    <row r="116" spans="1:7" x14ac:dyDescent="0.3">
      <c r="A116" s="27" t="s">
        <v>489</v>
      </c>
      <c r="B116" s="73" t="s">
        <v>400</v>
      </c>
      <c r="C116" s="17" t="str">
        <f ca="1">IF(ISBLANK(INDIRECT("Tableau2[@"&amp;C$5&amp;"]")),Tableau3[[#This Row],[Base]],INDIRECT("Tableau2[@"&amp;C$5&amp;"]"))</f>
        <v>00F7</v>
      </c>
      <c r="D116" s="17" t="str">
        <f ca="1">IF(ISBLANK(INDIRECT("Tableau2[@"&amp;D$5&amp;"]")),Tableau3[[#This Row],[Base]],INDIRECT("Tableau2[@"&amp;D$5&amp;"]"))</f>
        <v>221A</v>
      </c>
      <c r="E116" s="17" t="str">
        <f ca="1">IF(ISBLANK(INDIRECT("Tableau2[@"&amp;E$5&amp;"]")),Tableau3[[#This Row],[Base]],INDIRECT("Tableau2[@"&amp;E$5&amp;"]"))</f>
        <v>270F</v>
      </c>
      <c r="F116" s="17" t="str">
        <f ca="1">IF(ISBLANK(INDIRECT("Tableau2[@"&amp;F$5&amp;"]")),Tableau3[[#This Row],[Base]],INDIRECT("Tableau2[@"&amp;F$5&amp;"]"))</f>
        <v>2044</v>
      </c>
      <c r="G116" s="17" t="str">
        <f ca="1">IF(ISBLANK(INDIRECT("Tableau2[@"&amp;G$5&amp;"]")),Tableau3[[#This Row],[Base]],INDIRECT("Tableau2[@"&amp;G$5&amp;"]"))</f>
        <v>25A8</v>
      </c>
    </row>
    <row r="117" spans="1:7" x14ac:dyDescent="0.3">
      <c r="A117" s="27" t="s">
        <v>198</v>
      </c>
      <c r="B117" s="73" t="s">
        <v>398</v>
      </c>
      <c r="C117" s="17" t="str">
        <f ca="1">IF(ISBLANK(INDIRECT("Tableau2[@"&amp;C$5&amp;"]")),Tableau3[[#This Row],[Base]],INDIRECT("Tableau2[@"&amp;C$5&amp;"]"))</f>
        <v>00A1</v>
      </c>
      <c r="D117" s="17" t="str">
        <f ca="1">IF(ISBLANK(INDIRECT("Tableau2[@"&amp;D$5&amp;"]")),Tableau3[[#This Row],[Base]],INDIRECT("Tableau2[@"&amp;D$5&amp;"]"))</f>
        <v>2762</v>
      </c>
      <c r="E117" s="17" t="str">
        <f ca="1">IF(ISBLANK(INDIRECT("Tableau2[@"&amp;E$5&amp;"]")),Tableau3[[#This Row],[Base]],INDIRECT("Tableau2[@"&amp;E$5&amp;"]"))</f>
        <v>2763</v>
      </c>
      <c r="F117" s="17" t="str">
        <f ca="1">IF(ISBLANK(INDIRECT("Tableau2[@"&amp;F$5&amp;"]")),Tableau3[[#This Row],[Base]],INDIRECT("Tableau2[@"&amp;F$5&amp;"]"))</f>
        <v>00A1</v>
      </c>
      <c r="G117" s="17" t="str">
        <f ca="1">IF(ISBLANK(INDIRECT("Tableau2[@"&amp;G$5&amp;"]")),Tableau3[[#This Row],[Base]],INDIRECT("Tableau2[@"&amp;G$5&amp;"]"))</f>
        <v>2757</v>
      </c>
    </row>
    <row r="118" spans="1:7" x14ac:dyDescent="0.3">
      <c r="A118" s="27" t="s">
        <v>490</v>
      </c>
      <c r="B118" s="73" t="s">
        <v>401</v>
      </c>
      <c r="C118" s="17" t="str">
        <f ca="1">IF(ISBLANK(INDIRECT("Tableau2[@"&amp;C$5&amp;"]")),Tableau3[[#This Row],[Base]],INDIRECT("Tableau2[@"&amp;C$5&amp;"]"))</f>
        <v>2023</v>
      </c>
      <c r="D118" s="17" t="str">
        <f ca="1">IF(ISBLANK(INDIRECT("Tableau2[@"&amp;D$5&amp;"]")),Tableau3[[#This Row],[Base]],INDIRECT("Tableau2[@"&amp;D$5&amp;"]"))</f>
        <v>221B</v>
      </c>
      <c r="E118" s="17" t="str">
        <f ca="1">IF(ISBLANK(INDIRECT("Tableau2[@"&amp;E$5&amp;"]")),Tableau3[[#This Row],[Base]],INDIRECT("Tableau2[@"&amp;E$5&amp;"]"))</f>
        <v>2022</v>
      </c>
      <c r="F118" s="17" t="str">
        <f ca="1">IF(ISBLANK(INDIRECT("Tableau2[@"&amp;F$5&amp;"]")),Tableau3[[#This Row],[Base]],INDIRECT("Tableau2[@"&amp;F$5&amp;"]"))</f>
        <v>2022</v>
      </c>
      <c r="G118" s="17" t="str">
        <f ca="1">IF(ISBLANK(INDIRECT("Tableau2[@"&amp;G$5&amp;"]")),Tableau3[[#This Row],[Base]],INDIRECT("Tableau2[@"&amp;G$5&amp;"]"))</f>
        <v>00B6</v>
      </c>
    </row>
    <row r="119" spans="1:7" x14ac:dyDescent="0.3">
      <c r="A119" s="27" t="s">
        <v>491</v>
      </c>
      <c r="B119" s="3" t="s">
        <v>1546</v>
      </c>
      <c r="C119" s="17" t="str">
        <f ca="1">IF(ISBLANK(INDIRECT("Tableau2[@"&amp;C$5&amp;"]")),Tableau3[[#This Row],[Base]],INDIRECT("Tableau2[@"&amp;C$5&amp;"]"))</f>
        <v>0302</v>
      </c>
      <c r="D119" s="17" t="str">
        <f ca="1">IF(ISBLANK(INDIRECT("Tableau2[@"&amp;D$5&amp;"]")),Tableau3[[#This Row],[Base]],INDIRECT("Tableau2[@"&amp;D$5&amp;"]"))</f>
        <v>0308</v>
      </c>
      <c r="E119" s="17" t="str">
        <f ca="1">IF(ISBLANK(INDIRECT("Tableau2[@"&amp;E$5&amp;"]")),Tableau3[[#This Row],[Base]],INDIRECT("Tableau2[@"&amp;E$5&amp;"]"))</f>
        <v>0300</v>
      </c>
      <c r="F119" s="17" t="str">
        <f ca="1">IF(ISBLANK(INDIRECT("Tableau2[@"&amp;F$5&amp;"]")),Tableau3[[#This Row],[Base]],INDIRECT("Tableau2[@"&amp;F$5&amp;"]"))</f>
        <v>0303</v>
      </c>
      <c r="G119" s="17" t="str">
        <f ca="1">IF(ISBLANK(INDIRECT("Tableau2[@"&amp;G$5&amp;"]")),Tableau3[[#This Row],[Base]],INDIRECT("Tableau2[@"&amp;G$5&amp;"]"))</f>
        <v>00A0</v>
      </c>
    </row>
    <row r="120" spans="1:7" x14ac:dyDescent="0.3">
      <c r="A120" s="27" t="s">
        <v>201</v>
      </c>
      <c r="B120" s="4" t="s">
        <v>1547</v>
      </c>
      <c r="C120" s="17" t="str">
        <f ca="1">IF(ISBLANK(INDIRECT("Tableau2[@"&amp;C$5&amp;"]")),Tableau3[[#This Row],[Base]],INDIRECT("Tableau2[@"&amp;C$5&amp;"]"))</f>
        <v>202F</v>
      </c>
      <c r="D120" s="17" t="str">
        <f ca="1">IF(ISBLANK(INDIRECT("Tableau2[@"&amp;D$5&amp;"]")),Tableau3[[#This Row],[Base]],INDIRECT("Tableau2[@"&amp;D$5&amp;"]"))</f>
        <v>202F</v>
      </c>
      <c r="E120" s="17" t="str">
        <f ca="1">IF(ISBLANK(INDIRECT("Tableau2[@"&amp;E$5&amp;"]")),Tableau3[[#This Row],[Base]],INDIRECT("Tableau2[@"&amp;E$5&amp;"]"))</f>
        <v>0060</v>
      </c>
      <c r="F120" s="17" t="str">
        <f ca="1">IF(ISBLANK(INDIRECT("Tableau2[@"&amp;F$5&amp;"]")),Tableau3[[#This Row],[Base]],INDIRECT("Tableau2[@"&amp;F$5&amp;"]"))</f>
        <v>007E</v>
      </c>
      <c r="G120" s="17" t="str">
        <f ca="1">IF(ISBLANK(INDIRECT("Tableau2[@"&amp;G$5&amp;"]")),Tableau3[[#This Row],[Base]],INDIRECT("Tableau2[@"&amp;G$5&amp;"]"))</f>
        <v>2003</v>
      </c>
    </row>
  </sheetData>
  <mergeCells count="1">
    <mergeCell ref="A2:B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590"/>
  <sheetViews>
    <sheetView workbookViewId="0"/>
  </sheetViews>
  <sheetFormatPr baseColWidth="10" defaultRowHeight="18.75" x14ac:dyDescent="0.3"/>
  <sheetData>
    <row r="1" spans="1:27" x14ac:dyDescent="0.3">
      <c r="A1" s="13" t="s">
        <v>1525</v>
      </c>
      <c r="E1" s="37" t="s">
        <v>1540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7" x14ac:dyDescent="0.3">
      <c r="A2" s="66" t="s">
        <v>1535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67"/>
      <c r="W2" s="67"/>
      <c r="X2" s="67"/>
      <c r="Y2" s="67"/>
      <c r="Z2" s="67"/>
      <c r="AA2" s="67"/>
    </row>
    <row r="3" spans="1:27" x14ac:dyDescent="0.3">
      <c r="A3" s="70" t="s">
        <v>1537</v>
      </c>
      <c r="B3" s="10"/>
      <c r="C3" s="70"/>
      <c r="D3" s="70" t="s">
        <v>1529</v>
      </c>
      <c r="E3" s="10"/>
    </row>
    <row r="4" spans="1:27" x14ac:dyDescent="0.3">
      <c r="A4" s="9"/>
      <c r="B4" s="71" t="s">
        <v>1538</v>
      </c>
      <c r="C4" s="69" t="s">
        <v>1536</v>
      </c>
      <c r="D4" s="12" t="s">
        <v>515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27" x14ac:dyDescent="0.3">
      <c r="A5" t="s">
        <v>404</v>
      </c>
      <c r="B5" t="s">
        <v>1528</v>
      </c>
      <c r="C5" t="s">
        <v>1533</v>
      </c>
      <c r="D5" t="s">
        <v>1534</v>
      </c>
    </row>
    <row r="6" spans="1:27" s="68" customFormat="1" x14ac:dyDescent="0.3">
      <c r="A6" s="20" t="s">
        <v>206</v>
      </c>
      <c r="B6" s="21" t="s">
        <v>416</v>
      </c>
      <c r="C6" s="2"/>
      <c r="D6" s="21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TILDE</v>
      </c>
      <c r="E6" s="22"/>
      <c r="F6" s="22"/>
      <c r="G6" s="22"/>
    </row>
    <row r="7" spans="1:27" s="67" customFormat="1" x14ac:dyDescent="0.3">
      <c r="A7" s="22"/>
      <c r="B7" s="21"/>
      <c r="C7" s="22"/>
      <c r="D7" s="21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/>
      </c>
      <c r="E7" s="20"/>
      <c r="F7" s="20"/>
      <c r="G7" s="20"/>
    </row>
    <row r="8" spans="1:27" x14ac:dyDescent="0.3">
      <c r="A8" t="s">
        <v>242</v>
      </c>
      <c r="B8" s="23" t="str">
        <f ca="1">INDEX(Tableau3[],MATCH(Tableau5[[#This Row],[Base]],Tableau3[Base],0),6)</f>
        <v>00C3</v>
      </c>
      <c r="C8" t="s">
        <v>714</v>
      </c>
      <c r="D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A TILDE</v>
      </c>
    </row>
    <row r="9" spans="1:27" x14ac:dyDescent="0.3">
      <c r="A9" t="s">
        <v>224</v>
      </c>
      <c r="B9" s="23" t="str">
        <f ca="1">INDEX(Tableau3[],MATCH(Tableau5[[#This Row],[Base]],Tableau3[Base],0),6)</f>
        <v>00E3</v>
      </c>
      <c r="C9" t="s">
        <v>713</v>
      </c>
      <c r="D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A TILDE</v>
      </c>
    </row>
    <row r="10" spans="1:27" x14ac:dyDescent="0.3">
      <c r="A10" t="s">
        <v>225</v>
      </c>
      <c r="B10" s="23" t="str">
        <f ca="1">INDEX(Tableau3[],MATCH(Tableau5[[#This Row],[Base]],Tableau3[Base],0),6)</f>
        <v>2158</v>
      </c>
      <c r="C10" t="s">
        <v>716</v>
      </c>
      <c r="D1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QUATRE CINQUIÈMES</v>
      </c>
    </row>
    <row r="11" spans="1:27" x14ac:dyDescent="0.3">
      <c r="A11" t="s">
        <v>207</v>
      </c>
      <c r="B11" s="23" t="str">
        <f ca="1">INDEX(Tableau3[],MATCH(Tableau5[[#This Row],[Base]],Tableau3[Base],0),6)</f>
        <v>2158</v>
      </c>
      <c r="C11" t="s">
        <v>715</v>
      </c>
      <c r="D1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QUATRE CINQUIÈMES</v>
      </c>
    </row>
    <row r="12" spans="1:27" x14ac:dyDescent="0.3">
      <c r="A12" t="s">
        <v>227</v>
      </c>
      <c r="B12" s="23" t="str">
        <f ca="1">INDEX(Tableau3[],MATCH(Tableau5[[#This Row],[Base]],Tableau3[Base],0),6)</f>
        <v>2003</v>
      </c>
      <c r="C12" t="s">
        <v>718</v>
      </c>
      <c r="D1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ESPACE CADRATIN</v>
      </c>
    </row>
    <row r="13" spans="1:27" x14ac:dyDescent="0.3">
      <c r="A13" t="s">
        <v>209</v>
      </c>
      <c r="B13" s="23" t="str">
        <f ca="1">INDEX(Tableau3[],MATCH(Tableau5[[#This Row],[Base]],Tableau3[Base],0),6)</f>
        <v>2003</v>
      </c>
      <c r="C13" t="s">
        <v>717</v>
      </c>
      <c r="D1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ESPACE CADRATIN</v>
      </c>
    </row>
    <row r="14" spans="1:27" x14ac:dyDescent="0.3">
      <c r="A14" t="s">
        <v>233</v>
      </c>
      <c r="B14" s="23" t="str">
        <f ca="1">INDEX(Tableau3[],MATCH(Tableau5[[#This Row],[Base]],Tableau3[Base],0),6)</f>
        <v>2300</v>
      </c>
      <c r="C14" t="s">
        <v>999</v>
      </c>
      <c r="D1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DIAMÈTRE</v>
      </c>
    </row>
    <row r="15" spans="1:27" x14ac:dyDescent="0.3">
      <c r="A15" t="s">
        <v>215</v>
      </c>
      <c r="B15" s="23" t="str">
        <f ca="1">INDEX(Tableau3[],MATCH(Tableau5[[#This Row],[Base]],Tableau3[Base],0),6)</f>
        <v>2300</v>
      </c>
      <c r="C15" t="s">
        <v>998</v>
      </c>
      <c r="D1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DIAMÈTRE</v>
      </c>
    </row>
    <row r="16" spans="1:27" x14ac:dyDescent="0.3">
      <c r="A16" t="s">
        <v>235</v>
      </c>
      <c r="B16" s="23" t="str">
        <f ca="1">INDEX(Tableau3[],MATCH(Tableau5[[#This Row],[Base]],Tableau3[Base],0),6)</f>
        <v>1EBC</v>
      </c>
      <c r="C16" t="s">
        <v>1291</v>
      </c>
      <c r="D1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 TILDE</v>
      </c>
    </row>
    <row r="17" spans="1:4" x14ac:dyDescent="0.3">
      <c r="A17" t="s">
        <v>217</v>
      </c>
      <c r="B17" s="23" t="str">
        <f ca="1">INDEX(Tableau3[],MATCH(Tableau5[[#This Row],[Base]],Tableau3[Base],0),6)</f>
        <v>1EBD</v>
      </c>
      <c r="C17" t="s">
        <v>1290</v>
      </c>
      <c r="D1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E TILDE</v>
      </c>
    </row>
    <row r="18" spans="1:4" x14ac:dyDescent="0.3">
      <c r="A18" t="s">
        <v>232</v>
      </c>
      <c r="B18" s="23" t="str">
        <f ca="1">INDEX(Tableau3[],MATCH(Tableau5[[#This Row],[Base]],Tableau3[Base],0),6)</f>
        <v>00AA</v>
      </c>
      <c r="C18" t="s">
        <v>1001</v>
      </c>
      <c r="D1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INDICATEUR ORDINAL FÉMININ</v>
      </c>
    </row>
    <row r="19" spans="1:4" x14ac:dyDescent="0.3">
      <c r="A19" t="s">
        <v>214</v>
      </c>
      <c r="B19" s="23" t="str">
        <f ca="1">INDEX(Tableau3[],MATCH(Tableau5[[#This Row],[Base]],Tableau3[Base],0),6)</f>
        <v>00AA</v>
      </c>
      <c r="C19" t="s">
        <v>1000</v>
      </c>
      <c r="D1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INDICATEUR ORDINAL FÉMININ</v>
      </c>
    </row>
    <row r="20" spans="1:4" x14ac:dyDescent="0.3">
      <c r="A20" t="s">
        <v>231</v>
      </c>
      <c r="B20" s="23" t="str">
        <f ca="1">INDEX(Tableau3[],MATCH(Tableau5[[#This Row],[Base]],Tableau3[Base],0),6)</f>
        <v>2157</v>
      </c>
      <c r="C20" t="s">
        <v>721</v>
      </c>
      <c r="D2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TROIS CINQUIÈMES</v>
      </c>
    </row>
    <row r="21" spans="1:4" x14ac:dyDescent="0.3">
      <c r="A21" t="s">
        <v>213</v>
      </c>
      <c r="B21" s="23" t="str">
        <f ca="1">INDEX(Tableau3[],MATCH(Tableau5[[#This Row],[Base]],Tableau3[Base],0),6)</f>
        <v>2157</v>
      </c>
      <c r="C21" t="s">
        <v>720</v>
      </c>
      <c r="D2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TROIS CINQUIÈMES</v>
      </c>
    </row>
    <row r="22" spans="1:4" x14ac:dyDescent="0.3">
      <c r="A22" t="s">
        <v>230</v>
      </c>
      <c r="B22" s="23" t="str">
        <f ca="1">INDEX(Tableau3[],MATCH(Tableau5[[#This Row],[Base]],Tableau3[Base],0),6)</f>
        <v>215A</v>
      </c>
      <c r="C22" t="s">
        <v>1293</v>
      </c>
      <c r="D2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CINQ SIXIÈMES</v>
      </c>
    </row>
    <row r="23" spans="1:4" x14ac:dyDescent="0.3">
      <c r="A23" t="s">
        <v>212</v>
      </c>
      <c r="B23" s="23" t="str">
        <f ca="1">INDEX(Tableau3[],MATCH(Tableau5[[#This Row],[Base]],Tableau3[Base],0),6)</f>
        <v>215A</v>
      </c>
      <c r="C23" t="s">
        <v>1292</v>
      </c>
      <c r="D2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CINQ SIXIÈMES</v>
      </c>
    </row>
    <row r="24" spans="1:4" x14ac:dyDescent="0.3">
      <c r="A24" t="s">
        <v>239</v>
      </c>
      <c r="B24" s="23" t="str">
        <f ca="1">INDEX(Tableau3[],MATCH(Tableau5[[#This Row],[Base]],Tableau3[Base],0),6)</f>
        <v>0128</v>
      </c>
      <c r="C24" t="s">
        <v>1295</v>
      </c>
      <c r="D2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I TILDE</v>
      </c>
    </row>
    <row r="25" spans="1:4" x14ac:dyDescent="0.3">
      <c r="A25" t="s">
        <v>221</v>
      </c>
      <c r="B25" s="23" t="str">
        <f ca="1">INDEX(Tableau3[],MATCH(Tableau5[[#This Row],[Base]],Tableau3[Base],0),6)</f>
        <v>0129</v>
      </c>
      <c r="C25" t="s">
        <v>1294</v>
      </c>
      <c r="D2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I TILDE</v>
      </c>
    </row>
    <row r="26" spans="1:4" x14ac:dyDescent="0.3">
      <c r="A26" t="s">
        <v>447</v>
      </c>
      <c r="B26" s="23" t="str">
        <f ca="1">INDEX(Tableau3[],MATCH(Tableau5[[#This Row],[Base]],Tableau3[Base],0),6)</f>
        <v>0132</v>
      </c>
      <c r="C26" t="s">
        <v>795</v>
      </c>
      <c r="D2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Ĳ LONG</v>
      </c>
    </row>
    <row r="27" spans="1:4" x14ac:dyDescent="0.3">
      <c r="A27" t="s">
        <v>446</v>
      </c>
      <c r="B27" s="23" t="str">
        <f ca="1">INDEX(Tableau3[],MATCH(Tableau5[[#This Row],[Base]],Tableau3[Base],0),6)</f>
        <v>0133</v>
      </c>
      <c r="C27" t="s">
        <v>794</v>
      </c>
      <c r="D2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Ĳ LONG</v>
      </c>
    </row>
    <row r="28" spans="1:4" x14ac:dyDescent="0.3">
      <c r="A28" t="s">
        <v>449</v>
      </c>
      <c r="B28" s="23" t="str">
        <f ca="1">INDEX(Tableau3[],MATCH(Tableau5[[#This Row],[Base]],Tableau3[Base],0),6)</f>
        <v>215C</v>
      </c>
      <c r="C28" t="s">
        <v>1297</v>
      </c>
      <c r="D2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TROIS HUITIÈMES</v>
      </c>
    </row>
    <row r="29" spans="1:4" x14ac:dyDescent="0.3">
      <c r="A29" t="s">
        <v>448</v>
      </c>
      <c r="B29" s="23" t="str">
        <f ca="1">INDEX(Tableau3[],MATCH(Tableau5[[#This Row],[Base]],Tableau3[Base],0),6)</f>
        <v>215C</v>
      </c>
      <c r="C29" t="s">
        <v>1296</v>
      </c>
      <c r="D2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TROIS HUITIÈMES</v>
      </c>
    </row>
    <row r="30" spans="1:4" x14ac:dyDescent="0.3">
      <c r="A30" t="s">
        <v>451</v>
      </c>
      <c r="B30" s="23" t="str">
        <f ca="1">INDEX(Tableau3[],MATCH(Tableau5[[#This Row],[Base]],Tableau3[Base],0),6)</f>
        <v>013F</v>
      </c>
      <c r="C30" t="s">
        <v>1003</v>
      </c>
      <c r="D3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L POINT MÉDIAN</v>
      </c>
    </row>
    <row r="31" spans="1:4" x14ac:dyDescent="0.3">
      <c r="A31" t="s">
        <v>450</v>
      </c>
      <c r="B31" s="23" t="str">
        <f ca="1">INDEX(Tableau3[],MATCH(Tableau5[[#This Row],[Base]],Tableau3[Base],0),6)</f>
        <v>0140</v>
      </c>
      <c r="C31" t="s">
        <v>1002</v>
      </c>
      <c r="D3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L POINT MÉDIAN</v>
      </c>
    </row>
    <row r="32" spans="1:4" x14ac:dyDescent="0.3">
      <c r="A32" t="s">
        <v>453</v>
      </c>
      <c r="B32" s="23" t="str">
        <f ca="1">INDEX(Tableau3[],MATCH(Tableau5[[#This Row],[Base]],Tableau3[Base],0),6)</f>
        <v>00BA</v>
      </c>
      <c r="C32" t="s">
        <v>1005</v>
      </c>
      <c r="D3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INDICATEUR ORDINAL MASCULIN</v>
      </c>
    </row>
    <row r="33" spans="1:4" x14ac:dyDescent="0.3">
      <c r="A33" t="s">
        <v>452</v>
      </c>
      <c r="B33" s="23" t="str">
        <f ca="1">INDEX(Tableau3[],MATCH(Tableau5[[#This Row],[Base]],Tableau3[Base],0),6)</f>
        <v>00BA</v>
      </c>
      <c r="C33" t="s">
        <v>1004</v>
      </c>
      <c r="D3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INDICATEUR ORDINAL MASCULIN</v>
      </c>
    </row>
    <row r="34" spans="1:4" x14ac:dyDescent="0.3">
      <c r="A34" t="s">
        <v>455</v>
      </c>
      <c r="B34" s="23" t="str">
        <f ca="1">INDEX(Tableau3[],MATCH(Tableau5[[#This Row],[Base]],Tableau3[Base],0),6)</f>
        <v>00D1</v>
      </c>
      <c r="C34" t="s">
        <v>723</v>
      </c>
      <c r="D3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N TILDE</v>
      </c>
    </row>
    <row r="35" spans="1:4" x14ac:dyDescent="0.3">
      <c r="A35" t="s">
        <v>454</v>
      </c>
      <c r="B35" s="23" t="str">
        <f ca="1">INDEX(Tableau3[],MATCH(Tableau5[[#This Row],[Base]],Tableau3[Base],0),6)</f>
        <v>00F1</v>
      </c>
      <c r="C35" t="s">
        <v>722</v>
      </c>
      <c r="D3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N TILDE</v>
      </c>
    </row>
    <row r="36" spans="1:4" x14ac:dyDescent="0.3">
      <c r="A36" t="s">
        <v>457</v>
      </c>
      <c r="B36" s="23" t="str">
        <f ca="1">INDEX(Tableau3[],MATCH(Tableau5[[#This Row],[Base]],Tableau3[Base],0),6)</f>
        <v>00D5</v>
      </c>
      <c r="C36" t="s">
        <v>725</v>
      </c>
      <c r="D3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O TILDE</v>
      </c>
    </row>
    <row r="37" spans="1:4" x14ac:dyDescent="0.3">
      <c r="A37" t="s">
        <v>456</v>
      </c>
      <c r="B37" s="23" t="str">
        <f ca="1">INDEX(Tableau3[],MATCH(Tableau5[[#This Row],[Base]],Tableau3[Base],0),6)</f>
        <v>00F5</v>
      </c>
      <c r="C37" t="s">
        <v>724</v>
      </c>
      <c r="D3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O TILDE</v>
      </c>
    </row>
    <row r="38" spans="1:4" x14ac:dyDescent="0.3">
      <c r="A38" t="s">
        <v>237</v>
      </c>
      <c r="B38" s="23" t="str">
        <f ca="1">INDEX(Tableau3[],MATCH(Tableau5[[#This Row],[Base]],Tableau3[Base],0),6)</f>
        <v>1D52</v>
      </c>
      <c r="C38" t="s">
        <v>1299</v>
      </c>
      <c r="D3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O</v>
      </c>
    </row>
    <row r="39" spans="1:4" x14ac:dyDescent="0.3">
      <c r="A39" t="s">
        <v>219</v>
      </c>
      <c r="B39" s="23" t="str">
        <f ca="1">INDEX(Tableau3[],MATCH(Tableau5[[#This Row],[Base]],Tableau3[Base],0),6)</f>
        <v>1D52</v>
      </c>
      <c r="C39" t="s">
        <v>1298</v>
      </c>
      <c r="D3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O</v>
      </c>
    </row>
    <row r="40" spans="1:4" x14ac:dyDescent="0.3">
      <c r="A40" t="s">
        <v>249</v>
      </c>
      <c r="B40" s="23" t="str">
        <f ca="1">INDEX(Tableau3[],MATCH(Tableau5[[#This Row],[Base]],Tableau3[Base],0),6)</f>
        <v>1D52</v>
      </c>
      <c r="C40" t="s">
        <v>809</v>
      </c>
      <c r="D4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O</v>
      </c>
    </row>
    <row r="41" spans="1:4" x14ac:dyDescent="0.3">
      <c r="A41" t="s">
        <v>248</v>
      </c>
      <c r="B41" s="23" t="str">
        <f ca="1">INDEX(Tableau3[],MATCH(Tableau5[[#This Row],[Base]],Tableau3[Base],0),6)</f>
        <v>1D52</v>
      </c>
      <c r="C41" t="s">
        <v>808</v>
      </c>
      <c r="D4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O</v>
      </c>
    </row>
    <row r="42" spans="1:4" x14ac:dyDescent="0.3">
      <c r="A42" t="s">
        <v>236</v>
      </c>
      <c r="B42" s="23" t="str">
        <f ca="1">INDEX(Tableau3[],MATCH(Tableau5[[#This Row],[Base]],Tableau3[Base],0),6)</f>
        <v>00BE</v>
      </c>
      <c r="C42" t="s">
        <v>727</v>
      </c>
      <c r="D4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TROIS QUARTS</v>
      </c>
    </row>
    <row r="43" spans="1:4" x14ac:dyDescent="0.3">
      <c r="A43" t="s">
        <v>218</v>
      </c>
      <c r="B43" s="23" t="str">
        <f ca="1">INDEX(Tableau3[],MATCH(Tableau5[[#This Row],[Base]],Tableau3[Base],0),6)</f>
        <v>00BE</v>
      </c>
      <c r="C43" t="s">
        <v>726</v>
      </c>
      <c r="D4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TROIS QUARTS</v>
      </c>
    </row>
    <row r="44" spans="1:4" x14ac:dyDescent="0.3">
      <c r="A44" t="s">
        <v>234</v>
      </c>
      <c r="B44" s="23" t="str">
        <f ca="1">INDEX(Tableau3[],MATCH(Tableau5[[#This Row],[Base]],Tableau3[Base],0),6)</f>
        <v>02E2</v>
      </c>
      <c r="C44" t="s">
        <v>813</v>
      </c>
      <c r="D4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S</v>
      </c>
    </row>
    <row r="45" spans="1:4" x14ac:dyDescent="0.3">
      <c r="A45" t="s">
        <v>216</v>
      </c>
      <c r="B45" s="23" t="str">
        <f ca="1">INDEX(Tableau3[],MATCH(Tableau5[[#This Row],[Base]],Tableau3[Base],0),6)</f>
        <v>02E2</v>
      </c>
      <c r="C45" t="s">
        <v>812</v>
      </c>
      <c r="D4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S</v>
      </c>
    </row>
    <row r="46" spans="1:4" x14ac:dyDescent="0.3">
      <c r="A46" t="s">
        <v>240</v>
      </c>
      <c r="B46" s="23" t="str">
        <f ca="1">INDEX(Tableau3[],MATCH(Tableau5[[#This Row],[Base]],Tableau3[Base],0),6)</f>
        <v>2156</v>
      </c>
      <c r="C46" t="s">
        <v>729</v>
      </c>
      <c r="D4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DEUX CINQUIÈMES</v>
      </c>
    </row>
    <row r="47" spans="1:4" x14ac:dyDescent="0.3">
      <c r="A47" t="s">
        <v>222</v>
      </c>
      <c r="B47" s="23" t="str">
        <f ca="1">INDEX(Tableau3[],MATCH(Tableau5[[#This Row],[Base]],Tableau3[Base],0),6)</f>
        <v>2156</v>
      </c>
      <c r="C47" t="s">
        <v>728</v>
      </c>
      <c r="D4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DEUX CINQUIÈMES</v>
      </c>
    </row>
    <row r="48" spans="1:4" x14ac:dyDescent="0.3">
      <c r="A48" t="s">
        <v>238</v>
      </c>
      <c r="B48" s="23" t="str">
        <f ca="1">INDEX(Tableau3[],MATCH(Tableau5[[#This Row],[Base]],Tableau3[Base],0),6)</f>
        <v>0168</v>
      </c>
      <c r="C48" t="s">
        <v>1301</v>
      </c>
      <c r="D4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U TILDE</v>
      </c>
    </row>
    <row r="49" spans="1:4" x14ac:dyDescent="0.3">
      <c r="A49" t="s">
        <v>220</v>
      </c>
      <c r="B49" s="23" t="str">
        <f ca="1">INDEX(Tableau3[],MATCH(Tableau5[[#This Row],[Base]],Tableau3[Base],0),6)</f>
        <v>0169</v>
      </c>
      <c r="C49" t="s">
        <v>1300</v>
      </c>
      <c r="D4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U TILDE</v>
      </c>
    </row>
    <row r="50" spans="1:4" x14ac:dyDescent="0.3">
      <c r="A50" t="s">
        <v>226</v>
      </c>
      <c r="B50" s="23" t="str">
        <f ca="1">INDEX(Tableau3[],MATCH(Tableau5[[#This Row],[Base]],Tableau3[Base],0),6)</f>
        <v>1E7C</v>
      </c>
      <c r="C50" t="s">
        <v>1303</v>
      </c>
      <c r="D5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V TILDE</v>
      </c>
    </row>
    <row r="51" spans="1:4" x14ac:dyDescent="0.3">
      <c r="A51" t="s">
        <v>208</v>
      </c>
      <c r="B51" s="23" t="str">
        <f ca="1">INDEX(Tableau3[],MATCH(Tableau5[[#This Row],[Base]],Tableau3[Base],0),6)</f>
        <v>1E7D</v>
      </c>
      <c r="C51" t="s">
        <v>1302</v>
      </c>
      <c r="D5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V TILDE</v>
      </c>
    </row>
    <row r="52" spans="1:4" x14ac:dyDescent="0.3">
      <c r="A52" t="s">
        <v>229</v>
      </c>
      <c r="B52" s="23" t="str">
        <f ca="1">INDEX(Tableau3[],MATCH(Tableau5[[#This Row],[Base]],Tableau3[Base],0),6)</f>
        <v>03A9</v>
      </c>
      <c r="C52" t="s">
        <v>1305</v>
      </c>
      <c r="D5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GRECQUE OMÉGA</v>
      </c>
    </row>
    <row r="53" spans="1:4" x14ac:dyDescent="0.3">
      <c r="A53" t="s">
        <v>211</v>
      </c>
      <c r="B53" s="23" t="str">
        <f ca="1">INDEX(Tableau3[],MATCH(Tableau5[[#This Row],[Base]],Tableau3[Base],0),6)</f>
        <v>03C9</v>
      </c>
      <c r="C53" t="s">
        <v>1304</v>
      </c>
      <c r="D5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GRECQUE OMÉGA</v>
      </c>
    </row>
    <row r="54" spans="1:4" x14ac:dyDescent="0.3">
      <c r="A54" t="s">
        <v>228</v>
      </c>
      <c r="B54" s="23" t="str">
        <f ca="1">INDEX(Tableau3[],MATCH(Tableau5[[#This Row],[Base]],Tableau3[Base],0),6)</f>
        <v>00D7</v>
      </c>
      <c r="C54" t="s">
        <v>1307</v>
      </c>
      <c r="D5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SIGNE DE MULTIPLICATION</v>
      </c>
    </row>
    <row r="55" spans="1:4" x14ac:dyDescent="0.3">
      <c r="A55" t="s">
        <v>210</v>
      </c>
      <c r="B55" s="23" t="str">
        <f ca="1">INDEX(Tableau3[],MATCH(Tableau5[[#This Row],[Base]],Tableau3[Base],0),6)</f>
        <v>00D7</v>
      </c>
      <c r="C55" t="s">
        <v>1306</v>
      </c>
      <c r="D5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SIGNE DE MULTIPLICATION</v>
      </c>
    </row>
    <row r="56" spans="1:4" x14ac:dyDescent="0.3">
      <c r="A56" t="s">
        <v>241</v>
      </c>
      <c r="B56" s="23" t="str">
        <f ca="1">INDEX(Tableau3[],MATCH(Tableau5[[#This Row],[Base]],Tableau3[Base],0),6)</f>
        <v>1EF8</v>
      </c>
      <c r="C56" t="s">
        <v>1309</v>
      </c>
      <c r="D5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Y TILDE</v>
      </c>
    </row>
    <row r="57" spans="1:4" x14ac:dyDescent="0.3">
      <c r="A57" t="s">
        <v>223</v>
      </c>
      <c r="B57" s="23" t="str">
        <f ca="1">INDEX(Tableau3[],MATCH(Tableau5[[#This Row],[Base]],Tableau3[Base],0),6)</f>
        <v>1EF9</v>
      </c>
      <c r="C57" t="s">
        <v>1308</v>
      </c>
      <c r="D5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Y TILDE</v>
      </c>
    </row>
    <row r="58" spans="1:4" x14ac:dyDescent="0.3">
      <c r="A58" t="s">
        <v>459</v>
      </c>
      <c r="B58" s="23" t="str">
        <f ca="1">INDEX(Tableau3[],MATCH(Tableau5[[#This Row],[Base]],Tableau3[Base],0),6)</f>
        <v>2154</v>
      </c>
      <c r="C58" t="s">
        <v>737</v>
      </c>
      <c r="D5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DEUX TIERS</v>
      </c>
    </row>
    <row r="59" spans="1:4" x14ac:dyDescent="0.3">
      <c r="A59" t="s">
        <v>458</v>
      </c>
      <c r="B59" s="23" t="str">
        <f ca="1">INDEX(Tableau3[],MATCH(Tableau5[[#This Row],[Base]],Tableau3[Base],0),6)</f>
        <v>2154</v>
      </c>
      <c r="C59" t="s">
        <v>736</v>
      </c>
      <c r="D5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DEUX TIERS</v>
      </c>
    </row>
    <row r="60" spans="1:4" x14ac:dyDescent="0.3">
      <c r="A60" t="s">
        <v>461</v>
      </c>
      <c r="B60" s="23" t="str">
        <f ca="1">INDEX(Tableau3[],MATCH(Tableau5[[#This Row],[Base]],Tableau3[Base],0),6)</f>
        <v>00D3</v>
      </c>
      <c r="C60" t="s">
        <v>1311</v>
      </c>
      <c r="D6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O ACCENT AIGU</v>
      </c>
    </row>
    <row r="61" spans="1:4" x14ac:dyDescent="0.3">
      <c r="A61" t="s">
        <v>460</v>
      </c>
      <c r="B61" s="23" t="str">
        <f ca="1">INDEX(Tableau3[],MATCH(Tableau5[[#This Row],[Base]],Tableau3[Base],0),6)</f>
        <v>00F3</v>
      </c>
      <c r="C61" t="s">
        <v>1310</v>
      </c>
      <c r="D6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O ACCENT AIGU</v>
      </c>
    </row>
    <row r="62" spans="1:4" x14ac:dyDescent="0.3">
      <c r="A62" t="s">
        <v>420</v>
      </c>
      <c r="B62" s="23" t="str">
        <f ca="1">INDEX(Tableau3[],MATCH(Tableau5[[#This Row],[Base]],Tableau3[Base],0),6)</f>
        <v>00D2</v>
      </c>
      <c r="C62" t="s">
        <v>1313</v>
      </c>
      <c r="D6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O ACCENT GRAVE</v>
      </c>
    </row>
    <row r="63" spans="1:4" x14ac:dyDescent="0.3">
      <c r="A63" t="s">
        <v>418</v>
      </c>
      <c r="B63" s="23" t="str">
        <f ca="1">INDEX(Tableau3[],MATCH(Tableau5[[#This Row],[Base]],Tableau3[Base],0),6)</f>
        <v>00F2</v>
      </c>
      <c r="C63" t="s">
        <v>1312</v>
      </c>
      <c r="D6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O ACCENT GRAVE</v>
      </c>
    </row>
    <row r="64" spans="1:4" x14ac:dyDescent="0.3">
      <c r="A64" t="s">
        <v>463</v>
      </c>
      <c r="B64" s="23" t="str">
        <f ca="1">INDEX(Tableau3[],MATCH(Tableau5[[#This Row],[Base]],Tableau3[Base],0),6)</f>
        <v>00D8</v>
      </c>
      <c r="C64" t="s">
        <v>864</v>
      </c>
      <c r="D6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O BARRÉ</v>
      </c>
    </row>
    <row r="65" spans="1:4" x14ac:dyDescent="0.3">
      <c r="A65" t="s">
        <v>462</v>
      </c>
      <c r="B65" s="23" t="str">
        <f ca="1">INDEX(Tableau3[],MATCH(Tableau5[[#This Row],[Base]],Tableau3[Base],0),6)</f>
        <v>00F8</v>
      </c>
      <c r="C65" t="s">
        <v>863</v>
      </c>
      <c r="D6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O BARRÉ</v>
      </c>
    </row>
    <row r="66" spans="1:4" x14ac:dyDescent="0.3">
      <c r="A66" t="s">
        <v>419</v>
      </c>
      <c r="B66" s="23" t="str">
        <f ca="1">INDEX(Tableau3[],MATCH(Tableau5[[#This Row],[Base]],Tableau3[Base],0),6)</f>
        <v>00C1</v>
      </c>
      <c r="C66" t="s">
        <v>1315</v>
      </c>
      <c r="D6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A ACCENT AIGU</v>
      </c>
    </row>
    <row r="67" spans="1:4" x14ac:dyDescent="0.3">
      <c r="A67" t="s">
        <v>417</v>
      </c>
      <c r="B67" s="23" t="str">
        <f ca="1">INDEX(Tableau3[],MATCH(Tableau5[[#This Row],[Base]],Tableau3[Base],0),6)</f>
        <v>00E1</v>
      </c>
      <c r="C67" t="s">
        <v>1314</v>
      </c>
      <c r="D6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A ACCENT AIGU</v>
      </c>
    </row>
    <row r="68" spans="1:4" x14ac:dyDescent="0.3">
      <c r="A68" t="s">
        <v>426</v>
      </c>
      <c r="B68" s="23" t="str">
        <f ca="1">INDEX(Tableau3[],MATCH(Tableau5[[#This Row],[Base]],Tableau3[Base],0),6)</f>
        <v>00DA</v>
      </c>
      <c r="C68" t="s">
        <v>1317</v>
      </c>
      <c r="D6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U ACCENT AIGU</v>
      </c>
    </row>
    <row r="69" spans="1:4" x14ac:dyDescent="0.3">
      <c r="A69" t="s">
        <v>425</v>
      </c>
      <c r="B69" s="23" t="str">
        <f ca="1">INDEX(Tableau3[],MATCH(Tableau5[[#This Row],[Base]],Tableau3[Base],0),6)</f>
        <v>00FA</v>
      </c>
      <c r="C69" t="s">
        <v>1316</v>
      </c>
      <c r="D6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U ACCENT AIGU</v>
      </c>
    </row>
    <row r="70" spans="1:4" x14ac:dyDescent="0.3">
      <c r="A70" t="s">
        <v>464</v>
      </c>
      <c r="B70" s="23" t="str">
        <f ca="1">INDEX(Tableau3[],MATCH(Tableau5[[#This Row],[Base]],Tableau3[Base],0),6)</f>
        <v>2082</v>
      </c>
      <c r="C70" t="s">
        <v>1318</v>
      </c>
      <c r="D7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INDICE CHIFFRE DEUX</v>
      </c>
    </row>
    <row r="71" spans="1:4" x14ac:dyDescent="0.3">
      <c r="A71" t="s">
        <v>247</v>
      </c>
      <c r="B71" s="23" t="str">
        <f ca="1">INDEX(Tableau3[],MATCH(Tableau5[[#This Row],[Base]],Tableau3[Base],0),6)</f>
        <v>215F</v>
      </c>
      <c r="C71" t="s">
        <v>746</v>
      </c>
      <c r="D7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NUMÉRATEUR FRACTIONNAIRE UN</v>
      </c>
    </row>
    <row r="72" spans="1:4" x14ac:dyDescent="0.3">
      <c r="A72" t="s">
        <v>245</v>
      </c>
      <c r="B72" s="23" t="str">
        <f ca="1">INDEX(Tableau3[],MATCH(Tableau5[[#This Row],[Base]],Tableau3[Base],0),6)</f>
        <v>00BD</v>
      </c>
      <c r="C72" t="s">
        <v>747</v>
      </c>
      <c r="D7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UN DEMI</v>
      </c>
    </row>
    <row r="73" spans="1:4" x14ac:dyDescent="0.3">
      <c r="A73" t="s">
        <v>246</v>
      </c>
      <c r="B73" s="23" t="str">
        <f ca="1">INDEX(Tableau3[],MATCH(Tableau5[[#This Row],[Base]],Tableau3[Base],0),6)</f>
        <v>2153</v>
      </c>
      <c r="C73" t="s">
        <v>748</v>
      </c>
      <c r="D7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UN TIERS</v>
      </c>
    </row>
    <row r="74" spans="1:4" x14ac:dyDescent="0.3">
      <c r="A74" t="s">
        <v>244</v>
      </c>
      <c r="B74" s="23" t="str">
        <f ca="1">INDEX(Tableau3[],MATCH(Tableau5[[#This Row],[Base]],Tableau3[Base],0),6)</f>
        <v>00BC</v>
      </c>
      <c r="C74" t="s">
        <v>749</v>
      </c>
      <c r="D7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UN QUART</v>
      </c>
    </row>
    <row r="75" spans="1:4" x14ac:dyDescent="0.3">
      <c r="A75" t="s">
        <v>261</v>
      </c>
      <c r="B75" s="23" t="str">
        <f ca="1">INDEX(Tableau3[],MATCH(Tableau5[[#This Row],[Base]],Tableau3[Base],0),6)</f>
        <v>2155</v>
      </c>
      <c r="C75" t="s">
        <v>750</v>
      </c>
      <c r="D7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UN CINQUIÈME</v>
      </c>
    </row>
    <row r="76" spans="1:4" x14ac:dyDescent="0.3">
      <c r="A76" t="s">
        <v>257</v>
      </c>
      <c r="B76" s="23" t="str">
        <f ca="1">INDEX(Tableau3[],MATCH(Tableau5[[#This Row],[Base]],Tableau3[Base],0),6)</f>
        <v>2159</v>
      </c>
      <c r="C76" t="s">
        <v>751</v>
      </c>
      <c r="D7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UN SIXIÈME</v>
      </c>
    </row>
    <row r="77" spans="1:4" x14ac:dyDescent="0.3">
      <c r="A77" t="s">
        <v>243</v>
      </c>
      <c r="B77" s="23" t="str">
        <f ca="1">INDEX(Tableau3[],MATCH(Tableau5[[#This Row],[Base]],Tableau3[Base],0),6)</f>
        <v>2150</v>
      </c>
      <c r="C77" t="s">
        <v>752</v>
      </c>
      <c r="D7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UN SEPTIÈME</v>
      </c>
    </row>
    <row r="78" spans="1:4" x14ac:dyDescent="0.3">
      <c r="A78" t="s">
        <v>252</v>
      </c>
      <c r="B78" s="23" t="str">
        <f ca="1">INDEX(Tableau3[],MATCH(Tableau5[[#This Row],[Base]],Tableau3[Base],0),6)</f>
        <v>215B</v>
      </c>
      <c r="C78" t="s">
        <v>753</v>
      </c>
      <c r="D7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UN HUITIÈME</v>
      </c>
    </row>
    <row r="79" spans="1:4" x14ac:dyDescent="0.3">
      <c r="A79" t="s">
        <v>254</v>
      </c>
      <c r="B79" s="23" t="str">
        <f ca="1">INDEX(Tableau3[],MATCH(Tableau5[[#This Row],[Base]],Tableau3[Base],0),6)</f>
        <v>2151</v>
      </c>
      <c r="C79" t="s">
        <v>754</v>
      </c>
      <c r="D7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UN NEUVIÈME</v>
      </c>
    </row>
    <row r="80" spans="1:4" x14ac:dyDescent="0.3">
      <c r="A80" t="s">
        <v>250</v>
      </c>
      <c r="B80" s="23" t="str">
        <f ca="1">INDEX(Tableau3[],MATCH(Tableau5[[#This Row],[Base]],Tableau3[Base],0),6)</f>
        <v>2152</v>
      </c>
      <c r="C80" t="s">
        <v>755</v>
      </c>
      <c r="D8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UN DIXIÈME</v>
      </c>
    </row>
    <row r="81" spans="1:4" x14ac:dyDescent="0.3">
      <c r="A81" t="s">
        <v>102</v>
      </c>
      <c r="B81" s="23" t="str">
        <f ca="1">INDEX(Tableau3[],MATCH(Tableau5[[#This Row],[Base]],Tableau3[Base],0),6)</f>
        <v>221E</v>
      </c>
      <c r="C81" t="s">
        <v>1010</v>
      </c>
      <c r="D8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INFINI</v>
      </c>
    </row>
    <row r="82" spans="1:4" x14ac:dyDescent="0.3">
      <c r="A82" t="s">
        <v>416</v>
      </c>
      <c r="B82" s="23" t="str">
        <f ca="1">INDEX(Tableau3[],MATCH(Tableau5[[#This Row],[Base]],Tableau3[Base],0),6)</f>
        <v>007E</v>
      </c>
      <c r="C82" t="s">
        <v>756</v>
      </c>
      <c r="D8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TILDE</v>
      </c>
    </row>
    <row r="83" spans="1:4" x14ac:dyDescent="0.3">
      <c r="A83" t="s">
        <v>80</v>
      </c>
      <c r="B83" s="23" t="str">
        <f ca="1">INDEX(Tableau3[],MATCH(Tableau5[[#This Row],[Base]],Tableau3[Base],0),6)</f>
        <v>2317</v>
      </c>
      <c r="C83" t="s">
        <v>1324</v>
      </c>
      <c r="D8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CARRÉ DE VISUALISATION</v>
      </c>
    </row>
    <row r="84" spans="1:4" x14ac:dyDescent="0.3">
      <c r="A84" t="s">
        <v>32</v>
      </c>
      <c r="B84" s="23" t="str">
        <f ca="1">INDEX(Tableau3[],MATCH(Tableau5[[#This Row],[Base]],Tableau3[Base],0),6)</f>
        <v>201C</v>
      </c>
      <c r="C84" t="s">
        <v>743</v>
      </c>
      <c r="D8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GUILLEMET-VIRGULE TOURNÉ</v>
      </c>
    </row>
    <row r="85" spans="1:4" x14ac:dyDescent="0.3">
      <c r="A85" t="s">
        <v>150</v>
      </c>
      <c r="B85" s="23" t="str">
        <f ca="1">INDEX(Tableau3[],MATCH(Tableau5[[#This Row],[Base]],Tableau3[Base],0),6)</f>
        <v>2018</v>
      </c>
      <c r="C85" t="s">
        <v>744</v>
      </c>
      <c r="D8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SIMPLE GUILLEMET-VIRGULE TOURNÉ</v>
      </c>
    </row>
    <row r="86" spans="1:4" x14ac:dyDescent="0.3">
      <c r="A86" t="s">
        <v>38</v>
      </c>
      <c r="B86" s="23" t="str">
        <f ca="1">INDEX(Tableau3[],MATCH(Tableau5[[#This Row],[Base]],Tableau3[Base],0),6)</f>
        <v>2B55</v>
      </c>
      <c r="C86" t="s">
        <v>1319</v>
      </c>
      <c r="D8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GRAND CERCLE GRAS</v>
      </c>
    </row>
    <row r="87" spans="1:4" x14ac:dyDescent="0.3">
      <c r="A87" t="s">
        <v>58</v>
      </c>
      <c r="B87" s="23" t="str">
        <f ca="1">INDEX(Tableau3[],MATCH(Tableau5[[#This Row],[Base]],Tableau3[Base],0),6)</f>
        <v>274D</v>
      </c>
      <c r="C87" t="s">
        <v>1321</v>
      </c>
      <c r="D8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CERCLE OMBRÉ</v>
      </c>
    </row>
    <row r="88" spans="1:4" x14ac:dyDescent="0.3">
      <c r="A88" t="s">
        <v>471</v>
      </c>
      <c r="B88" s="23" t="str">
        <f ca="1">INDEX(Tableau3[],MATCH(Tableau5[[#This Row],[Base]],Tableau3[Base],0),6)</f>
        <v>266C</v>
      </c>
      <c r="C88" t="s">
        <v>1015</v>
      </c>
      <c r="D8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DEUX DOUBLES CROCHES RAMÉES</v>
      </c>
    </row>
    <row r="89" spans="1:4" x14ac:dyDescent="0.3">
      <c r="A89" t="s">
        <v>475</v>
      </c>
      <c r="B89" s="23" t="str">
        <f ca="1">INDEX(Tableau3[],MATCH(Tableau5[[#This Row],[Base]],Tableau3[Base],0),6)</f>
        <v>2026</v>
      </c>
      <c r="C89" t="s">
        <v>1329</v>
      </c>
      <c r="D8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POINTS DE SUSPENSION</v>
      </c>
    </row>
    <row r="90" spans="1:4" x14ac:dyDescent="0.3">
      <c r="A90" t="s">
        <v>470</v>
      </c>
      <c r="B90" s="23" t="str">
        <f ca="1">INDEX(Tableau3[],MATCH(Tableau5[[#This Row],[Base]],Tableau3[Base],0),6)</f>
        <v>27E8</v>
      </c>
      <c r="C90" t="s">
        <v>1325</v>
      </c>
      <c r="D9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CHEVRON OUVRANT MATHÉMATIQUE</v>
      </c>
    </row>
    <row r="91" spans="1:4" x14ac:dyDescent="0.3">
      <c r="A91" t="s">
        <v>476</v>
      </c>
      <c r="B91" s="23" t="str">
        <f ca="1">INDEX(Tableau3[],MATCH(Tableau5[[#This Row],[Base]],Tableau3[Base],0),6)</f>
        <v>27E9</v>
      </c>
      <c r="C91" t="s">
        <v>1330</v>
      </c>
      <c r="D9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CHEVRON FERMANT MATHÉMATIQUE</v>
      </c>
    </row>
    <row r="92" spans="1:4" x14ac:dyDescent="0.3">
      <c r="A92" t="s">
        <v>465</v>
      </c>
      <c r="B92" s="23" t="str">
        <f ca="1">INDEX(Tableau3[],MATCH(Tableau5[[#This Row],[Base]],Tableau3[Base],0),6)</f>
        <v>2011</v>
      </c>
      <c r="C92" t="s">
        <v>830</v>
      </c>
      <c r="D9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TRAIT D’UNION INSÉCABLE</v>
      </c>
    </row>
    <row r="93" spans="1:4" x14ac:dyDescent="0.3">
      <c r="A93" t="s">
        <v>472</v>
      </c>
      <c r="B93" s="23" t="str">
        <f ca="1">INDEX(Tableau3[],MATCH(Tableau5[[#This Row],[Base]],Tableau3[Base],0),6)</f>
        <v>2307</v>
      </c>
      <c r="C93" t="s">
        <v>757</v>
      </c>
      <c r="D9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LIGNE VERTICALE ONDÉE</v>
      </c>
    </row>
    <row r="94" spans="1:4" x14ac:dyDescent="0.3">
      <c r="A94" t="s">
        <v>114</v>
      </c>
      <c r="B94" s="23" t="str">
        <f ca="1">INDEX(Tableau3[],MATCH(Tableau5[[#This Row],[Base]],Tableau3[Base],0),6)</f>
        <v>00B4</v>
      </c>
      <c r="C94" t="s">
        <v>1326</v>
      </c>
      <c r="D9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ACCENT AIGU</v>
      </c>
    </row>
    <row r="95" spans="1:4" x14ac:dyDescent="0.3">
      <c r="A95" t="s">
        <v>473</v>
      </c>
      <c r="B95" s="23" t="str">
        <f ca="1">INDEX(Tableau3[],MATCH(Tableau5[[#This Row],[Base]],Tableau3[Base],0),6)</f>
        <v>221E</v>
      </c>
      <c r="C95" t="s">
        <v>1327</v>
      </c>
      <c r="D9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INFINI</v>
      </c>
    </row>
    <row r="96" spans="1:4" x14ac:dyDescent="0.3">
      <c r="A96" t="s">
        <v>466</v>
      </c>
      <c r="B96" s="23" t="str">
        <f ca="1">INDEX(Tableau3[],MATCH(Tableau5[[#This Row],[Base]],Tableau3[Base],0),6)</f>
        <v>0331</v>
      </c>
      <c r="C96" t="s">
        <v>1320</v>
      </c>
      <c r="D9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MACRON SOUSCRIT</v>
      </c>
    </row>
    <row r="97" spans="1:4" x14ac:dyDescent="0.3">
      <c r="A97" t="s">
        <v>474</v>
      </c>
      <c r="B97" s="23" t="str">
        <f ca="1">INDEX(Tableau3[],MATCH(Tableau5[[#This Row],[Base]],Tableau3[Base],0),6)</f>
        <v>2794</v>
      </c>
      <c r="C97" t="s">
        <v>1328</v>
      </c>
      <c r="D9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FLÈCHE GRASSE VERS LA DROITE À POINTE LARGE</v>
      </c>
    </row>
    <row r="98" spans="1:4" x14ac:dyDescent="0.3">
      <c r="A98" t="s">
        <v>67</v>
      </c>
      <c r="B98" s="23" t="str">
        <f ca="1">INDEX(Tableau3[],MATCH(Tableau5[[#This Row],[Base]],Tableau3[Base],0),6)</f>
        <v>2300</v>
      </c>
      <c r="C98" t="s">
        <v>1016</v>
      </c>
      <c r="D9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DIAMÈTRE</v>
      </c>
    </row>
    <row r="99" spans="1:4" x14ac:dyDescent="0.3">
      <c r="A99" t="s">
        <v>468</v>
      </c>
      <c r="B99" s="23" t="str">
        <f ca="1">INDEX(Tableau3[],MATCH(Tableau5[[#This Row],[Base]],Tableau3[Base],0),6)</f>
        <v>030A</v>
      </c>
      <c r="C99" t="s">
        <v>1013</v>
      </c>
      <c r="D9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ROND EN CHEF</v>
      </c>
    </row>
    <row r="100" spans="1:4" x14ac:dyDescent="0.3">
      <c r="A100" t="s">
        <v>467</v>
      </c>
      <c r="B100" s="23" t="str">
        <f ca="1">INDEX(Tableau3[],MATCH(Tableau5[[#This Row],[Base]],Tableau3[Base],0),6)</f>
        <v>2248</v>
      </c>
      <c r="C100" t="s">
        <v>1322</v>
      </c>
      <c r="D10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PRESQUE ÉGAL</v>
      </c>
    </row>
    <row r="101" spans="1:4" x14ac:dyDescent="0.3">
      <c r="A101" t="s">
        <v>469</v>
      </c>
      <c r="B101" s="23" t="str">
        <f ca="1">INDEX(Tableau3[],MATCH(Tableau5[[#This Row],[Base]],Tableau3[Base],0),6)</f>
        <v>2295</v>
      </c>
      <c r="C101" t="s">
        <v>1323</v>
      </c>
      <c r="D10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SIGNE PLUS CERCLÉ</v>
      </c>
    </row>
    <row r="102" spans="1:4" x14ac:dyDescent="0.3">
      <c r="A102" t="s">
        <v>649</v>
      </c>
      <c r="B102" s="23" t="str">
        <f ca="1">INDEX(Tableau3[],MATCH(Tableau5[[#This Row],[Base]],Tableau3[Base],0),6)</f>
        <v>1D49</v>
      </c>
      <c r="C102" t="s">
        <v>760</v>
      </c>
      <c r="D10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E</v>
      </c>
    </row>
    <row r="103" spans="1:4" x14ac:dyDescent="0.3">
      <c r="A103" t="s">
        <v>477</v>
      </c>
      <c r="B103" s="23" t="str">
        <f ca="1">INDEX(Tableau3[],MATCH(Tableau5[[#This Row],[Base]],Tableau3[Base],0),6)</f>
        <v>0305</v>
      </c>
      <c r="C103" t="s">
        <v>1331</v>
      </c>
      <c r="D10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TIRET EN CHEF</v>
      </c>
    </row>
    <row r="104" spans="1:4" x14ac:dyDescent="0.3">
      <c r="A104" t="s">
        <v>98</v>
      </c>
      <c r="B104" s="23" t="str">
        <f ca="1">INDEX(Tableau3[],MATCH(Tableau5[[#This Row],[Base]],Tableau3[Base],0),6)</f>
        <v>00A2</v>
      </c>
      <c r="C104" t="s">
        <v>1018</v>
      </c>
      <c r="D10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CENTIME</v>
      </c>
    </row>
    <row r="105" spans="1:4" x14ac:dyDescent="0.3">
      <c r="A105" t="s">
        <v>478</v>
      </c>
      <c r="B105" s="23" t="str">
        <f ca="1">INDEX(Tableau3[],MATCH(Tableau5[[#This Row],[Base]],Tableau3[Base],0),6)</f>
        <v>20B2</v>
      </c>
      <c r="C105" t="s">
        <v>1332</v>
      </c>
      <c r="D10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GUARANI</v>
      </c>
    </row>
    <row r="106" spans="1:4" x14ac:dyDescent="0.3">
      <c r="A106" t="s">
        <v>479</v>
      </c>
      <c r="B106" s="23" t="str">
        <f ca="1">INDEX(Tableau3[],MATCH(Tableau5[[#This Row],[Base]],Tableau3[Base],0),6)</f>
        <v>20B1</v>
      </c>
      <c r="C106" t="s">
        <v>1333</v>
      </c>
      <c r="D10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PESO</v>
      </c>
    </row>
    <row r="107" spans="1:4" x14ac:dyDescent="0.3">
      <c r="A107" t="s">
        <v>71</v>
      </c>
      <c r="B107" s="23" t="str">
        <f ca="1">INDEX(Tableau3[],MATCH(Tableau5[[#This Row],[Base]],Tableau3[Base],0),6)</f>
        <v>2052</v>
      </c>
      <c r="C107" t="s">
        <v>1334</v>
      </c>
      <c r="D10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SIGNE MOINS COMMERCIAL</v>
      </c>
    </row>
    <row r="108" spans="1:4" x14ac:dyDescent="0.3">
      <c r="A108" t="s">
        <v>480</v>
      </c>
      <c r="B108" s="23" t="str">
        <f ca="1">INDEX(Tableau3[],MATCH(Tableau5[[#This Row],[Base]],Tableau3[Base],0),6)</f>
        <v>2731</v>
      </c>
      <c r="C108" t="s">
        <v>1335</v>
      </c>
      <c r="D10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GROS ASTÉRISQUE</v>
      </c>
    </row>
    <row r="109" spans="1:4" x14ac:dyDescent="0.3">
      <c r="A109" t="s">
        <v>481</v>
      </c>
      <c r="B109" s="23" t="str">
        <f ca="1">INDEX(Tableau3[],MATCH(Tableau5[[#This Row],[Base]],Tableau3[Base],0),6)</f>
        <v>03B4</v>
      </c>
      <c r="C109" t="s">
        <v>1336</v>
      </c>
      <c r="D10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GRECQUE DELTA</v>
      </c>
    </row>
    <row r="110" spans="1:4" x14ac:dyDescent="0.3">
      <c r="A110" t="s">
        <v>482</v>
      </c>
      <c r="B110" s="23" t="str">
        <f ca="1">INDEX(Tableau3[],MATCH(Tableau5[[#This Row],[Base]],Tableau3[Base],0),6)</f>
        <v>2A7D</v>
      </c>
      <c r="C110" t="s">
        <v>1019</v>
      </c>
      <c r="D11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INFÉRIEUR OU ÉGAL INCLINÉ</v>
      </c>
    </row>
    <row r="111" spans="1:4" x14ac:dyDescent="0.3">
      <c r="A111" t="s">
        <v>483</v>
      </c>
      <c r="B111" s="23" t="str">
        <f ca="1">INDEX(Tableau3[],MATCH(Tableau5[[#This Row],[Base]],Tableau3[Base],0),6)</f>
        <v>2A7E</v>
      </c>
      <c r="C111" t="s">
        <v>1020</v>
      </c>
      <c r="D11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SUPÉRIEUR OU ÉGAL INCLINÉ</v>
      </c>
    </row>
    <row r="112" spans="1:4" x14ac:dyDescent="0.3">
      <c r="A112" t="s">
        <v>484</v>
      </c>
      <c r="B112" s="23" t="str">
        <f ca="1">INDEX(Tableau3[],MATCH(Tableau5[[#This Row],[Base]],Tableau3[Base],0),6)</f>
        <v>0327</v>
      </c>
      <c r="C112" t="s">
        <v>1021</v>
      </c>
      <c r="D11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CÉDILLE</v>
      </c>
    </row>
    <row r="113" spans="1:7" x14ac:dyDescent="0.3">
      <c r="A113" t="s">
        <v>487</v>
      </c>
      <c r="B113" s="23" t="str">
        <f ca="1">INDEX(Tableau3[],MATCH(Tableau5[[#This Row],[Base]],Tableau3[Base],0),6)</f>
        <v>00BF</v>
      </c>
      <c r="C113" t="s">
        <v>1023</v>
      </c>
      <c r="D11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POINT D’INTERROGATION TOURNÉ</v>
      </c>
    </row>
    <row r="114" spans="1:7" x14ac:dyDescent="0.3">
      <c r="A114" t="s">
        <v>485</v>
      </c>
      <c r="B114" s="23" t="str">
        <f ca="1">INDEX(Tableau3[],MATCH(Tableau5[[#This Row],[Base]],Tableau3[Base],0),6)</f>
        <v>215D</v>
      </c>
      <c r="C114" t="s">
        <v>1337</v>
      </c>
      <c r="D11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CINQ HUITIÈMES</v>
      </c>
    </row>
    <row r="115" spans="1:7" x14ac:dyDescent="0.3">
      <c r="A115" t="s">
        <v>488</v>
      </c>
      <c r="B115" s="23" t="str">
        <f ca="1">INDEX(Tableau3[],MATCH(Tableau5[[#This Row],[Base]],Tableau3[Base],0),6)</f>
        <v>00B7</v>
      </c>
      <c r="C115" t="s">
        <v>1024</v>
      </c>
      <c r="D11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POINT MÉDIAN</v>
      </c>
    </row>
    <row r="116" spans="1:7" x14ac:dyDescent="0.3">
      <c r="A116" t="s">
        <v>486</v>
      </c>
      <c r="B116" s="23" t="str">
        <f ca="1">INDEX(Tableau3[],MATCH(Tableau5[[#This Row],[Base]],Tableau3[Base],0),6)</f>
        <v>215E</v>
      </c>
      <c r="C116" t="s">
        <v>1338</v>
      </c>
      <c r="D11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FRACTION ORDINAIRE SEPT HUITIÈMES</v>
      </c>
    </row>
    <row r="117" spans="1:7" x14ac:dyDescent="0.3">
      <c r="A117" t="s">
        <v>489</v>
      </c>
      <c r="B117" s="23" t="str">
        <f ca="1">INDEX(Tableau3[],MATCH(Tableau5[[#This Row],[Base]],Tableau3[Base],0),6)</f>
        <v>2044</v>
      </c>
      <c r="C117" t="s">
        <v>761</v>
      </c>
      <c r="D11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BARRE DE FRACTION</v>
      </c>
    </row>
    <row r="118" spans="1:7" x14ac:dyDescent="0.3">
      <c r="A118" t="s">
        <v>198</v>
      </c>
      <c r="B118" s="23" t="str">
        <f ca="1">INDEX(Tableau3[],MATCH(Tableau5[[#This Row],[Base]],Tableau3[Base],0),6)</f>
        <v>00A1</v>
      </c>
      <c r="C118" t="s">
        <v>1022</v>
      </c>
      <c r="D11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POINT D’EXCLAMATION TOURNÉ</v>
      </c>
    </row>
    <row r="119" spans="1:7" x14ac:dyDescent="0.3">
      <c r="A119" t="s">
        <v>490</v>
      </c>
      <c r="B119" s="23" t="str">
        <f ca="1">INDEX(Tableau3[],MATCH(Tableau5[[#This Row],[Base]],Tableau3[Base],0),6)</f>
        <v>2022</v>
      </c>
      <c r="C119" t="s">
        <v>1339</v>
      </c>
      <c r="D11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PUCE</v>
      </c>
    </row>
    <row r="120" spans="1:7" x14ac:dyDescent="0.3">
      <c r="A120" t="s">
        <v>491</v>
      </c>
      <c r="B120" s="23" t="str">
        <f ca="1">INDEX(Tableau3[],MATCH(Tableau5[[#This Row],[Base]],Tableau3[Base],0),6)</f>
        <v>0303</v>
      </c>
      <c r="C120" t="s">
        <v>1497</v>
      </c>
      <c r="D12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TILDE</v>
      </c>
    </row>
    <row r="121" spans="1:7" x14ac:dyDescent="0.3">
      <c r="A121" t="s">
        <v>201</v>
      </c>
      <c r="B121" s="23" t="str">
        <f ca="1">INDEX(Tableau3[],MATCH(Tableau5[[#This Row],[Base]],Tableau3[Base],0),6)</f>
        <v>007E</v>
      </c>
      <c r="C121" t="s">
        <v>762</v>
      </c>
      <c r="D12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TILDE</v>
      </c>
    </row>
    <row r="122" spans="1:7" s="67" customFormat="1" x14ac:dyDescent="0.3">
      <c r="A122" s="22"/>
      <c r="B122" s="21"/>
      <c r="C122" s="22"/>
      <c r="D122" s="21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/>
      </c>
      <c r="E122" s="22"/>
      <c r="F122" s="22"/>
      <c r="G122" s="22"/>
    </row>
    <row r="123" spans="1:7" s="68" customFormat="1" x14ac:dyDescent="0.3">
      <c r="A123" s="20" t="s">
        <v>206</v>
      </c>
      <c r="B123" s="21" t="s">
        <v>114</v>
      </c>
      <c r="C123" s="20"/>
      <c r="D123" s="21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ACCENT GRAVE</v>
      </c>
      <c r="E123" s="20"/>
      <c r="F123" s="20"/>
      <c r="G123" s="20"/>
    </row>
    <row r="124" spans="1:7" s="67" customFormat="1" x14ac:dyDescent="0.3">
      <c r="A124" s="22"/>
      <c r="B124" s="21"/>
      <c r="C124" s="22"/>
      <c r="D124" s="21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/>
      </c>
      <c r="E124" s="22"/>
      <c r="F124" s="22"/>
      <c r="G124" s="22"/>
    </row>
    <row r="125" spans="1:7" x14ac:dyDescent="0.3">
      <c r="A125" t="s">
        <v>242</v>
      </c>
      <c r="B125" s="23" t="str">
        <f ca="1">INDEX(Tableau3[],MATCH(Tableau5[[#This Row],[Base]],Tableau3[Base],0),5)</f>
        <v>00C0</v>
      </c>
      <c r="C125" t="s">
        <v>764</v>
      </c>
      <c r="D12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A ACCENT GRAVE</v>
      </c>
    </row>
    <row r="126" spans="1:7" x14ac:dyDescent="0.3">
      <c r="A126" t="s">
        <v>224</v>
      </c>
      <c r="B126" s="23" t="str">
        <f ca="1">INDEX(Tableau3[],MATCH(Tableau5[[#This Row],[Base]],Tableau3[Base],0),5)</f>
        <v>00E0</v>
      </c>
      <c r="C126" t="s">
        <v>763</v>
      </c>
      <c r="D12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A ACCENT GRAVE</v>
      </c>
    </row>
    <row r="127" spans="1:7" x14ac:dyDescent="0.3">
      <c r="A127" t="s">
        <v>225</v>
      </c>
      <c r="B127" s="23" t="str">
        <f ca="1">INDEX(Tableau3[],MATCH(Tableau5[[#This Row],[Base]],Tableau3[Base],0),5)</f>
        <v>0311</v>
      </c>
      <c r="C127" t="s">
        <v>1026</v>
      </c>
      <c r="D12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BRÈVE INVERSÉE</v>
      </c>
    </row>
    <row r="128" spans="1:7" x14ac:dyDescent="0.3">
      <c r="A128" t="s">
        <v>207</v>
      </c>
      <c r="B128" s="23" t="str">
        <f ca="1">INDEX(Tableau3[],MATCH(Tableau5[[#This Row],[Base]],Tableau3[Base],0),5)</f>
        <v>0311</v>
      </c>
      <c r="C128" t="s">
        <v>1025</v>
      </c>
      <c r="D12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BRÈVE INVERSÉE</v>
      </c>
    </row>
    <row r="129" spans="1:4" x14ac:dyDescent="0.3">
      <c r="A129" t="s">
        <v>227</v>
      </c>
      <c r="B129" s="23" t="str">
        <f ca="1">INDEX(Tableau3[],MATCH(Tableau5[[#This Row],[Base]],Tableau3[Base],0),5)</f>
        <v>00A9</v>
      </c>
      <c r="C129" t="s">
        <v>1028</v>
      </c>
      <c r="D12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COPYRIGHT</v>
      </c>
    </row>
    <row r="130" spans="1:4" x14ac:dyDescent="0.3">
      <c r="A130" t="s">
        <v>209</v>
      </c>
      <c r="B130" s="23" t="str">
        <f ca="1">INDEX(Tableau3[],MATCH(Tableau5[[#This Row],[Base]],Tableau3[Base],0),5)</f>
        <v>00A9</v>
      </c>
      <c r="C130" t="s">
        <v>1027</v>
      </c>
      <c r="D13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COPYRIGHT</v>
      </c>
    </row>
    <row r="131" spans="1:4" x14ac:dyDescent="0.3">
      <c r="A131" t="s">
        <v>233</v>
      </c>
      <c r="B131" s="23" t="str">
        <f ca="1">INDEX(Tableau3[],MATCH(Tableau5[[#This Row],[Base]],Tableau3[Base],0),5)</f>
        <v>0110</v>
      </c>
      <c r="C131" t="s">
        <v>1030</v>
      </c>
      <c r="D13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D RAYÉ</v>
      </c>
    </row>
    <row r="132" spans="1:4" x14ac:dyDescent="0.3">
      <c r="A132" t="s">
        <v>215</v>
      </c>
      <c r="B132" s="23" t="str">
        <f ca="1">INDEX(Tableau3[],MATCH(Tableau5[[#This Row],[Base]],Tableau3[Base],0),5)</f>
        <v>0111</v>
      </c>
      <c r="C132" t="s">
        <v>1029</v>
      </c>
      <c r="D13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D RAYÉ</v>
      </c>
    </row>
    <row r="133" spans="1:4" x14ac:dyDescent="0.3">
      <c r="A133" t="s">
        <v>235</v>
      </c>
      <c r="B133" s="23" t="str">
        <f ca="1">INDEX(Tableau3[],MATCH(Tableau5[[#This Row],[Base]],Tableau3[Base],0),5)</f>
        <v>00C8</v>
      </c>
      <c r="C133" t="s">
        <v>766</v>
      </c>
      <c r="D13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 ACCENT GRAVE</v>
      </c>
    </row>
    <row r="134" spans="1:4" x14ac:dyDescent="0.3">
      <c r="A134" t="s">
        <v>217</v>
      </c>
      <c r="B134" s="23" t="str">
        <f ca="1">INDEX(Tableau3[],MATCH(Tableau5[[#This Row],[Base]],Tableau3[Base],0),5)</f>
        <v>00E8</v>
      </c>
      <c r="C134" t="s">
        <v>765</v>
      </c>
      <c r="D13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E ACCENT GRAVE</v>
      </c>
    </row>
    <row r="135" spans="1:4" x14ac:dyDescent="0.3">
      <c r="A135" t="s">
        <v>232</v>
      </c>
      <c r="B135" s="23" t="str">
        <f ca="1">INDEX(Tableau3[],MATCH(Tableau5[[#This Row],[Base]],Tableau3[Base],0),5)</f>
        <v>202C</v>
      </c>
      <c r="C135" t="s">
        <v>1341</v>
      </c>
      <c r="D13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DÉPILEMENT DE FORMATAGE DIRECTIONNEL</v>
      </c>
    </row>
    <row r="136" spans="1:4" x14ac:dyDescent="0.3">
      <c r="A136" t="s">
        <v>214</v>
      </c>
      <c r="B136" s="23" t="str">
        <f ca="1">INDEX(Tableau3[],MATCH(Tableau5[[#This Row],[Base]],Tableau3[Base],0),5)</f>
        <v>202E</v>
      </c>
      <c r="C136" t="s">
        <v>1340</v>
      </c>
      <c r="D13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FORÇAGE DROITE-À-GAUCHE</v>
      </c>
    </row>
    <row r="137" spans="1:4" x14ac:dyDescent="0.3">
      <c r="A137" t="s">
        <v>231</v>
      </c>
      <c r="B137" s="23" t="str">
        <f ca="1">INDEX(Tableau3[],MATCH(Tableau5[[#This Row],[Base]],Tableau3[Base],0),5)</f>
        <v>0336</v>
      </c>
      <c r="C137" t="s">
        <v>1343</v>
      </c>
      <c r="D13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RAIE LONGUE COUVRANTE</v>
      </c>
    </row>
    <row r="138" spans="1:4" x14ac:dyDescent="0.3">
      <c r="A138" t="s">
        <v>213</v>
      </c>
      <c r="B138" s="23" t="str">
        <f ca="1">INDEX(Tableau3[],MATCH(Tableau5[[#This Row],[Base]],Tableau3[Base],0),5)</f>
        <v>0335</v>
      </c>
      <c r="C138" t="s">
        <v>1342</v>
      </c>
      <c r="D13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RAIE COURTE COUVRANTE</v>
      </c>
    </row>
    <row r="139" spans="1:4" x14ac:dyDescent="0.3">
      <c r="A139" t="s">
        <v>230</v>
      </c>
      <c r="B139" s="23" t="str">
        <f ca="1">INDEX(Tableau3[],MATCH(Tableau5[[#This Row],[Base]],Tableau3[Base],0),5)</f>
        <v>030C</v>
      </c>
      <c r="C139" t="s">
        <v>1060</v>
      </c>
      <c r="D13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HATCHEK</v>
      </c>
    </row>
    <row r="140" spans="1:4" x14ac:dyDescent="0.3">
      <c r="A140" t="s">
        <v>212</v>
      </c>
      <c r="B140" s="23" t="str">
        <f ca="1">INDEX(Tableau3[],MATCH(Tableau5[[#This Row],[Base]],Tableau3[Base],0),5)</f>
        <v>030C</v>
      </c>
      <c r="C140" t="s">
        <v>1059</v>
      </c>
      <c r="D14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HATCHEK</v>
      </c>
    </row>
    <row r="141" spans="1:4" x14ac:dyDescent="0.3">
      <c r="A141" t="s">
        <v>239</v>
      </c>
      <c r="B141" s="23" t="str">
        <f ca="1">INDEX(Tableau3[],MATCH(Tableau5[[#This Row],[Base]],Tableau3[Base],0),5)</f>
        <v>00CC</v>
      </c>
      <c r="C141" t="s">
        <v>768</v>
      </c>
      <c r="D14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I ACCENT GRAVE</v>
      </c>
    </row>
    <row r="142" spans="1:4" x14ac:dyDescent="0.3">
      <c r="A142" t="s">
        <v>221</v>
      </c>
      <c r="B142" s="23" t="str">
        <f ca="1">INDEX(Tableau3[],MATCH(Tableau5[[#This Row],[Base]],Tableau3[Base],0),5)</f>
        <v>00EC</v>
      </c>
      <c r="C142" t="s">
        <v>767</v>
      </c>
      <c r="D14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I ACCENT GRAVE</v>
      </c>
    </row>
    <row r="143" spans="1:4" x14ac:dyDescent="0.3">
      <c r="A143" t="s">
        <v>447</v>
      </c>
      <c r="B143" s="23" t="str">
        <f ca="1">INDEX(Tableau3[],MATCH(Tableau5[[#This Row],[Base]],Tableau3[Base],0),5)</f>
        <v>2071</v>
      </c>
      <c r="C143" t="s">
        <v>1081</v>
      </c>
      <c r="D14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I</v>
      </c>
    </row>
    <row r="144" spans="1:4" x14ac:dyDescent="0.3">
      <c r="A144" t="s">
        <v>446</v>
      </c>
      <c r="B144" s="23" t="str">
        <f ca="1">INDEX(Tableau3[],MATCH(Tableau5[[#This Row],[Base]],Tableau3[Base],0),5)</f>
        <v>2071</v>
      </c>
      <c r="C144" t="s">
        <v>854</v>
      </c>
      <c r="D14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I</v>
      </c>
    </row>
    <row r="145" spans="1:4" x14ac:dyDescent="0.3">
      <c r="A145" t="s">
        <v>449</v>
      </c>
      <c r="B145" s="23" t="str">
        <f ca="1">INDEX(Tableau3[],MATCH(Tableau5[[#This Row],[Base]],Tableau3[Base],0),5)</f>
        <v>0301</v>
      </c>
      <c r="C145" t="s">
        <v>1083</v>
      </c>
      <c r="D14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ACCENT AIGU</v>
      </c>
    </row>
    <row r="146" spans="1:4" x14ac:dyDescent="0.3">
      <c r="A146" t="s">
        <v>448</v>
      </c>
      <c r="B146" s="23" t="str">
        <f ca="1">INDEX(Tableau3[],MATCH(Tableau5[[#This Row],[Base]],Tableau3[Base],0),5)</f>
        <v>0301</v>
      </c>
      <c r="C146" t="s">
        <v>1082</v>
      </c>
      <c r="D14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ACCENT AIGU</v>
      </c>
    </row>
    <row r="147" spans="1:4" x14ac:dyDescent="0.3">
      <c r="A147" t="s">
        <v>451</v>
      </c>
      <c r="B147" s="23" t="str">
        <f ca="1">INDEX(Tableau3[],MATCH(Tableau5[[#This Row],[Base]],Tableau3[Base],0),5)</f>
        <v>0141</v>
      </c>
      <c r="C147" t="s">
        <v>1034</v>
      </c>
      <c r="D14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L BARRÉ</v>
      </c>
    </row>
    <row r="148" spans="1:4" x14ac:dyDescent="0.3">
      <c r="A148" t="s">
        <v>450</v>
      </c>
      <c r="B148" s="23" t="str">
        <f ca="1">INDEX(Tableau3[],MATCH(Tableau5[[#This Row],[Base]],Tableau3[Base],0),5)</f>
        <v>0142</v>
      </c>
      <c r="C148" t="s">
        <v>1033</v>
      </c>
      <c r="D14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L BARRÉ</v>
      </c>
    </row>
    <row r="149" spans="1:4" x14ac:dyDescent="0.3">
      <c r="A149" t="s">
        <v>453</v>
      </c>
      <c r="B149" s="23" t="str">
        <f ca="1">INDEX(Tableau3[],MATCH(Tableau5[[#This Row],[Base]],Tableau3[Base],0),5)</f>
        <v>2122</v>
      </c>
      <c r="C149" t="s">
        <v>1036</v>
      </c>
      <c r="D14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MARQUE DE COMMERCE</v>
      </c>
    </row>
    <row r="150" spans="1:4" x14ac:dyDescent="0.3">
      <c r="A150" t="s">
        <v>452</v>
      </c>
      <c r="B150" s="23" t="str">
        <f ca="1">INDEX(Tableau3[],MATCH(Tableau5[[#This Row],[Base]],Tableau3[Base],0),5)</f>
        <v>2122</v>
      </c>
      <c r="C150" t="s">
        <v>1035</v>
      </c>
      <c r="D15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MARQUE DE COMMERCE</v>
      </c>
    </row>
    <row r="151" spans="1:4" x14ac:dyDescent="0.3">
      <c r="A151" t="s">
        <v>455</v>
      </c>
      <c r="B151" s="23" t="str">
        <f ca="1">INDEX(Tableau3[],MATCH(Tableau5[[#This Row],[Base]],Tableau3[Base],0),5)</f>
        <v>01F8</v>
      </c>
      <c r="C151" t="s">
        <v>1345</v>
      </c>
      <c r="D15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N ACCENT GRAVE</v>
      </c>
    </row>
    <row r="152" spans="1:4" x14ac:dyDescent="0.3">
      <c r="A152" t="s">
        <v>454</v>
      </c>
      <c r="B152" s="23" t="str">
        <f ca="1">INDEX(Tableau3[],MATCH(Tableau5[[#This Row],[Base]],Tableau3[Base],0),5)</f>
        <v>01F9</v>
      </c>
      <c r="C152" t="s">
        <v>1344</v>
      </c>
      <c r="D15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N ACCENT GRAVE</v>
      </c>
    </row>
    <row r="153" spans="1:4" x14ac:dyDescent="0.3">
      <c r="A153" t="s">
        <v>457</v>
      </c>
      <c r="B153" s="23" t="str">
        <f ca="1">INDEX(Tableau3[],MATCH(Tableau5[[#This Row],[Base]],Tableau3[Base],0),5)</f>
        <v>00D2</v>
      </c>
      <c r="C153" t="s">
        <v>770</v>
      </c>
      <c r="D15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O ACCENT GRAVE</v>
      </c>
    </row>
    <row r="154" spans="1:4" x14ac:dyDescent="0.3">
      <c r="A154" t="s">
        <v>456</v>
      </c>
      <c r="B154" s="23" t="str">
        <f ca="1">INDEX(Tableau3[],MATCH(Tableau5[[#This Row],[Base]],Tableau3[Base],0),5)</f>
        <v>00F2</v>
      </c>
      <c r="C154" t="s">
        <v>769</v>
      </c>
      <c r="D15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O ACCENT GRAVE</v>
      </c>
    </row>
    <row r="155" spans="1:4" x14ac:dyDescent="0.3">
      <c r="A155" t="s">
        <v>237</v>
      </c>
      <c r="B155" s="23" t="str">
        <f ca="1">INDEX(Tableau3[],MATCH(Tableau5[[#This Row],[Base]],Tableau3[Base],0),5)</f>
        <v>0307</v>
      </c>
      <c r="C155" t="s">
        <v>1091</v>
      </c>
      <c r="D15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POINT EN CHEF</v>
      </c>
    </row>
    <row r="156" spans="1:4" x14ac:dyDescent="0.3">
      <c r="A156" t="s">
        <v>219</v>
      </c>
      <c r="B156" s="23" t="str">
        <f ca="1">INDEX(Tableau3[],MATCH(Tableau5[[#This Row],[Base]],Tableau3[Base],0),5)</f>
        <v>0307</v>
      </c>
      <c r="C156" t="s">
        <v>1090</v>
      </c>
      <c r="D15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POINT EN CHEF</v>
      </c>
    </row>
    <row r="157" spans="1:4" x14ac:dyDescent="0.3">
      <c r="A157" t="s">
        <v>249</v>
      </c>
      <c r="B157" s="23" t="str">
        <f ca="1">INDEX(Tableau3[],MATCH(Tableau5[[#This Row],[Base]],Tableau3[Base],0),5)</f>
        <v>0328</v>
      </c>
      <c r="C157" t="s">
        <v>1347</v>
      </c>
      <c r="D15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OGONEK</v>
      </c>
    </row>
    <row r="158" spans="1:4" x14ac:dyDescent="0.3">
      <c r="A158" t="s">
        <v>248</v>
      </c>
      <c r="B158" s="23" t="str">
        <f ca="1">INDEX(Tableau3[],MATCH(Tableau5[[#This Row],[Base]],Tableau3[Base],0),5)</f>
        <v>0328</v>
      </c>
      <c r="C158" t="s">
        <v>1346</v>
      </c>
      <c r="D15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OGONEK</v>
      </c>
    </row>
    <row r="159" spans="1:4" x14ac:dyDescent="0.3">
      <c r="A159" t="s">
        <v>236</v>
      </c>
      <c r="B159" s="23" t="str">
        <f ca="1">INDEX(Tableau3[],MATCH(Tableau5[[#This Row],[Base]],Tableau3[Base],0),5)</f>
        <v>00AE</v>
      </c>
      <c r="C159" t="s">
        <v>1040</v>
      </c>
      <c r="D15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MARQUE DÉPOSÉE</v>
      </c>
    </row>
    <row r="160" spans="1:4" x14ac:dyDescent="0.3">
      <c r="A160" t="s">
        <v>218</v>
      </c>
      <c r="B160" s="23" t="str">
        <f ca="1">INDEX(Tableau3[],MATCH(Tableau5[[#This Row],[Base]],Tableau3[Base],0),5)</f>
        <v>00AE</v>
      </c>
      <c r="C160" t="s">
        <v>1039</v>
      </c>
      <c r="D16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MARQUE DÉPOSÉE</v>
      </c>
    </row>
    <row r="161" spans="1:4" x14ac:dyDescent="0.3">
      <c r="A161" t="s">
        <v>234</v>
      </c>
      <c r="B161" s="23" t="str">
        <f ca="1">INDEX(Tableau3[],MATCH(Tableau5[[#This Row],[Base]],Tableau3[Base],0),5)</f>
        <v>1E9E</v>
      </c>
      <c r="C161" t="s">
        <v>858</v>
      </c>
      <c r="D16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ESZETT</v>
      </c>
    </row>
    <row r="162" spans="1:4" x14ac:dyDescent="0.3">
      <c r="A162" t="s">
        <v>216</v>
      </c>
      <c r="B162" s="23" t="str">
        <f ca="1">INDEX(Tableau3[],MATCH(Tableau5[[#This Row],[Base]],Tableau3[Base],0),5)</f>
        <v>00DF</v>
      </c>
      <c r="C162" t="s">
        <v>857</v>
      </c>
      <c r="D16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ESZETT</v>
      </c>
    </row>
    <row r="163" spans="1:4" x14ac:dyDescent="0.3">
      <c r="A163" t="s">
        <v>240</v>
      </c>
      <c r="B163" s="23" t="str">
        <f ca="1">INDEX(Tableau3[],MATCH(Tableau5[[#This Row],[Base]],Tableau3[Base],0),5)</f>
        <v>0398</v>
      </c>
      <c r="C163" t="s">
        <v>1042</v>
      </c>
      <c r="D16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GRECQUE THÊTA</v>
      </c>
    </row>
    <row r="164" spans="1:4" x14ac:dyDescent="0.3">
      <c r="A164" t="s">
        <v>222</v>
      </c>
      <c r="B164" s="23" t="str">
        <f ca="1">INDEX(Tableau3[],MATCH(Tableau5[[#This Row],[Base]],Tableau3[Base],0),5)</f>
        <v>03B8</v>
      </c>
      <c r="C164" t="s">
        <v>1041</v>
      </c>
      <c r="D16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GRECQUE THÊTA</v>
      </c>
    </row>
    <row r="165" spans="1:4" x14ac:dyDescent="0.3">
      <c r="A165" t="s">
        <v>238</v>
      </c>
      <c r="B165" s="23" t="str">
        <f ca="1">INDEX(Tableau3[],MATCH(Tableau5[[#This Row],[Base]],Tableau3[Base],0),5)</f>
        <v>00D9</v>
      </c>
      <c r="C165" t="s">
        <v>772</v>
      </c>
      <c r="D16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U ACCENT GRAVE</v>
      </c>
    </row>
    <row r="166" spans="1:4" x14ac:dyDescent="0.3">
      <c r="A166" t="s">
        <v>220</v>
      </c>
      <c r="B166" s="23" t="str">
        <f ca="1">INDEX(Tableau3[],MATCH(Tableau5[[#This Row],[Base]],Tableau3[Base],0),5)</f>
        <v>00F9</v>
      </c>
      <c r="C166" t="s">
        <v>771</v>
      </c>
      <c r="D16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U ACCENT GRAVE</v>
      </c>
    </row>
    <row r="167" spans="1:4" x14ac:dyDescent="0.3">
      <c r="A167" t="s">
        <v>226</v>
      </c>
      <c r="B167" s="23" t="str">
        <f ca="1">INDEX(Tableau3[],MATCH(Tableau5[[#This Row],[Base]],Tableau3[Base],0),5)</f>
        <v>2714</v>
      </c>
      <c r="C167" t="s">
        <v>733</v>
      </c>
      <c r="D16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COCHE GRASSE</v>
      </c>
    </row>
    <row r="168" spans="1:4" x14ac:dyDescent="0.3">
      <c r="A168" t="s">
        <v>208</v>
      </c>
      <c r="B168" s="23" t="str">
        <f ca="1">INDEX(Tableau3[],MATCH(Tableau5[[#This Row],[Base]],Tableau3[Base],0),5)</f>
        <v>2713</v>
      </c>
      <c r="C168" t="s">
        <v>732</v>
      </c>
      <c r="D16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COCHE</v>
      </c>
    </row>
    <row r="169" spans="1:4" x14ac:dyDescent="0.3">
      <c r="A169" t="s">
        <v>229</v>
      </c>
      <c r="B169" s="23" t="str">
        <f ca="1">INDEX(Tableau3[],MATCH(Tableau5[[#This Row],[Base]],Tableau3[Base],0),5)</f>
        <v>1E80</v>
      </c>
      <c r="C169" t="s">
        <v>1349</v>
      </c>
      <c r="D16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W ACCENT GRAVE</v>
      </c>
    </row>
    <row r="170" spans="1:4" x14ac:dyDescent="0.3">
      <c r="A170" t="s">
        <v>211</v>
      </c>
      <c r="B170" s="23" t="str">
        <f ca="1">INDEX(Tableau3[],MATCH(Tableau5[[#This Row],[Base]],Tableau3[Base],0),5)</f>
        <v>1E81</v>
      </c>
      <c r="C170" t="s">
        <v>1348</v>
      </c>
      <c r="D17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W ACCENT GRAVE</v>
      </c>
    </row>
    <row r="171" spans="1:4" x14ac:dyDescent="0.3">
      <c r="A171" t="s">
        <v>228</v>
      </c>
      <c r="B171" s="23" t="str">
        <f ca="1">INDEX(Tableau3[],MATCH(Tableau5[[#This Row],[Base]],Tableau3[Base],0),5)</f>
        <v>2718</v>
      </c>
      <c r="C171" t="s">
        <v>735</v>
      </c>
      <c r="D17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CROIX GRASSE DE BULLETIN DE VOTE</v>
      </c>
    </row>
    <row r="172" spans="1:4" x14ac:dyDescent="0.3">
      <c r="A172" t="s">
        <v>210</v>
      </c>
      <c r="B172" s="23" t="str">
        <f ca="1">INDEX(Tableau3[],MATCH(Tableau5[[#This Row],[Base]],Tableau3[Base],0),5)</f>
        <v>2717</v>
      </c>
      <c r="C172" t="s">
        <v>734</v>
      </c>
      <c r="D17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CROIX DE BULLETIN DE VOTE</v>
      </c>
    </row>
    <row r="173" spans="1:4" x14ac:dyDescent="0.3">
      <c r="A173" t="s">
        <v>241</v>
      </c>
      <c r="B173" s="23" t="str">
        <f ca="1">INDEX(Tableau3[],MATCH(Tableau5[[#This Row],[Base]],Tableau3[Base],0),5)</f>
        <v>1EF2</v>
      </c>
      <c r="C173" t="s">
        <v>1351</v>
      </c>
      <c r="D17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Y ACCENT GRAVE</v>
      </c>
    </row>
    <row r="174" spans="1:4" x14ac:dyDescent="0.3">
      <c r="A174" t="s">
        <v>223</v>
      </c>
      <c r="B174" s="23" t="str">
        <f ca="1">INDEX(Tableau3[],MATCH(Tableau5[[#This Row],[Base]],Tableau3[Base],0),5)</f>
        <v>1EF3</v>
      </c>
      <c r="C174" t="s">
        <v>1350</v>
      </c>
      <c r="D17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Y ACCENT GRAVE</v>
      </c>
    </row>
    <row r="175" spans="1:4" x14ac:dyDescent="0.3">
      <c r="A175" t="s">
        <v>459</v>
      </c>
      <c r="B175" s="23" t="str">
        <f ca="1">INDEX(Tableau3[],MATCH(Tableau5[[#This Row],[Base]],Tableau3[Base],0),5)</f>
        <v>01B7</v>
      </c>
      <c r="C175" t="s">
        <v>1064</v>
      </c>
      <c r="D17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EJ</v>
      </c>
    </row>
    <row r="176" spans="1:4" x14ac:dyDescent="0.3">
      <c r="A176" t="s">
        <v>458</v>
      </c>
      <c r="B176" s="23" t="str">
        <f ca="1">INDEX(Tableau3[],MATCH(Tableau5[[#This Row],[Base]],Tableau3[Base],0),5)</f>
        <v>0292</v>
      </c>
      <c r="C176" t="s">
        <v>1063</v>
      </c>
      <c r="D17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EJ</v>
      </c>
    </row>
    <row r="177" spans="1:4" x14ac:dyDescent="0.3">
      <c r="A177" t="s">
        <v>461</v>
      </c>
      <c r="B177" s="23" t="str">
        <f ca="1">INDEX(Tableau3[],MATCH(Tableau5[[#This Row],[Base]],Tableau3[Base],0),5)</f>
        <v>E001</v>
      </c>
      <c r="C177" t="s">
        <v>1353</v>
      </c>
      <c r="D17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CARACTÈRE À USAGE PRIVÉ-E001</v>
      </c>
    </row>
    <row r="178" spans="1:4" x14ac:dyDescent="0.3">
      <c r="A178" t="s">
        <v>460</v>
      </c>
      <c r="B178" s="23" t="str">
        <f ca="1">INDEX(Tableau3[],MATCH(Tableau5[[#This Row],[Base]],Tableau3[Base],0),5)</f>
        <v>E001</v>
      </c>
      <c r="C178" t="s">
        <v>1352</v>
      </c>
      <c r="D17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CARACTÈRE À USAGE PRIVÉ-E001</v>
      </c>
    </row>
    <row r="179" spans="1:4" x14ac:dyDescent="0.3">
      <c r="A179" t="s">
        <v>420</v>
      </c>
      <c r="B179" s="23" t="str">
        <f ca="1">INDEX(Tableau3[],MATCH(Tableau5[[#This Row],[Base]],Tableau3[Base],0),5)</f>
        <v>E002</v>
      </c>
      <c r="C179" t="s">
        <v>1355</v>
      </c>
      <c r="D17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CARACTÈRE À USAGE PRIVÉ-E002</v>
      </c>
    </row>
    <row r="180" spans="1:4" x14ac:dyDescent="0.3">
      <c r="A180" t="s">
        <v>418</v>
      </c>
      <c r="B180" s="23" t="str">
        <f ca="1">INDEX(Tableau3[],MATCH(Tableau5[[#This Row],[Base]],Tableau3[Base],0),5)</f>
        <v>E002</v>
      </c>
      <c r="C180" t="s">
        <v>1354</v>
      </c>
      <c r="D18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CARACTÈRE À USAGE PRIVÉ-E002</v>
      </c>
    </row>
    <row r="181" spans="1:4" x14ac:dyDescent="0.3">
      <c r="A181" t="s">
        <v>463</v>
      </c>
      <c r="B181" s="23" t="str">
        <f ca="1">INDEX(Tableau3[],MATCH(Tableau5[[#This Row],[Base]],Tableau3[Base],0),5)</f>
        <v>E003</v>
      </c>
      <c r="C181" t="s">
        <v>1357</v>
      </c>
      <c r="D18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CARACTÈRE À USAGE PRIVÉ-E003</v>
      </c>
    </row>
    <row r="182" spans="1:4" x14ac:dyDescent="0.3">
      <c r="A182" t="s">
        <v>462</v>
      </c>
      <c r="B182" s="23" t="str">
        <f ca="1">INDEX(Tableau3[],MATCH(Tableau5[[#This Row],[Base]],Tableau3[Base],0),5)</f>
        <v>E003</v>
      </c>
      <c r="C182" t="s">
        <v>1356</v>
      </c>
      <c r="D18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CARACTÈRE À USAGE PRIVÉ-E003</v>
      </c>
    </row>
    <row r="183" spans="1:4" x14ac:dyDescent="0.3">
      <c r="A183" t="s">
        <v>419</v>
      </c>
      <c r="B183" s="23" t="str">
        <f ca="1">INDEX(Tableau3[],MATCH(Tableau5[[#This Row],[Base]],Tableau3[Base],0),5)</f>
        <v>E004</v>
      </c>
      <c r="C183" t="s">
        <v>1359</v>
      </c>
      <c r="D18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CARACTÈRE À USAGE PRIVÉ-E004</v>
      </c>
    </row>
    <row r="184" spans="1:4" x14ac:dyDescent="0.3">
      <c r="A184" t="s">
        <v>417</v>
      </c>
      <c r="B184" s="23" t="str">
        <f ca="1">INDEX(Tableau3[],MATCH(Tableau5[[#This Row],[Base]],Tableau3[Base],0),5)</f>
        <v>E004</v>
      </c>
      <c r="C184" t="s">
        <v>1358</v>
      </c>
      <c r="D18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CARACTÈRE À USAGE PRIVÉ-E004</v>
      </c>
    </row>
    <row r="185" spans="1:4" x14ac:dyDescent="0.3">
      <c r="A185" t="s">
        <v>426</v>
      </c>
      <c r="B185" s="23" t="str">
        <f ca="1">INDEX(Tableau3[],MATCH(Tableau5[[#This Row],[Base]],Tableau3[Base],0),5)</f>
        <v>E005</v>
      </c>
      <c r="C185" t="s">
        <v>1361</v>
      </c>
      <c r="D18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CARACTÈRE À USAGE PRIVÉ-E005</v>
      </c>
    </row>
    <row r="186" spans="1:4" x14ac:dyDescent="0.3">
      <c r="A186" t="s">
        <v>425</v>
      </c>
      <c r="B186" s="23" t="str">
        <f ca="1">INDEX(Tableau3[],MATCH(Tableau5[[#This Row],[Base]],Tableau3[Base],0),5)</f>
        <v>E005</v>
      </c>
      <c r="C186" t="s">
        <v>1360</v>
      </c>
      <c r="D18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CARACTÈRE À USAGE PRIVÉ-E005</v>
      </c>
    </row>
    <row r="187" spans="1:4" x14ac:dyDescent="0.3">
      <c r="A187" t="s">
        <v>464</v>
      </c>
      <c r="B187" s="23" t="str">
        <f ca="1">INDEX(Tableau3[],MATCH(Tableau5[[#This Row],[Base]],Tableau3[Base],0),5)</f>
        <v>030F</v>
      </c>
      <c r="C187" t="s">
        <v>1043</v>
      </c>
      <c r="D18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DOUBLE ACCENT GRAVE</v>
      </c>
    </row>
    <row r="188" spans="1:4" x14ac:dyDescent="0.3">
      <c r="A188" t="s">
        <v>247</v>
      </c>
      <c r="B188" s="23" t="str">
        <f ca="1">INDEX(Tableau3[],MATCH(Tableau5[[#This Row],[Base]],Tableau3[Base],0),5)</f>
        <v>21D9</v>
      </c>
      <c r="C188" t="s">
        <v>1367</v>
      </c>
      <c r="D18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FLÈCHE SUD-OUEST</v>
      </c>
    </row>
    <row r="189" spans="1:4" x14ac:dyDescent="0.3">
      <c r="A189" t="s">
        <v>245</v>
      </c>
      <c r="B189" s="23" t="str">
        <f ca="1">INDEX(Tableau3[],MATCH(Tableau5[[#This Row],[Base]],Tableau3[Base],0),5)</f>
        <v>21D3</v>
      </c>
      <c r="C189" t="s">
        <v>1368</v>
      </c>
      <c r="D18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FLÈCHE VERS LE BAS</v>
      </c>
    </row>
    <row r="190" spans="1:4" x14ac:dyDescent="0.3">
      <c r="A190" t="s">
        <v>246</v>
      </c>
      <c r="B190" s="23" t="str">
        <f ca="1">INDEX(Tableau3[],MATCH(Tableau5[[#This Row],[Base]],Tableau3[Base],0),5)</f>
        <v>21D8</v>
      </c>
      <c r="C190" t="s">
        <v>1369</v>
      </c>
      <c r="D19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FLÈCHE SUD-EST</v>
      </c>
    </row>
    <row r="191" spans="1:4" x14ac:dyDescent="0.3">
      <c r="A191" t="s">
        <v>244</v>
      </c>
      <c r="B191" s="23" t="str">
        <f ca="1">INDEX(Tableau3[],MATCH(Tableau5[[#This Row],[Base]],Tableau3[Base],0),5)</f>
        <v>21D0</v>
      </c>
      <c r="C191" t="s">
        <v>1370</v>
      </c>
      <c r="D19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FLÈCHE VERS LA GAUCHE</v>
      </c>
    </row>
    <row r="192" spans="1:4" x14ac:dyDescent="0.3">
      <c r="A192" t="s">
        <v>261</v>
      </c>
      <c r="B192" s="23" t="str">
        <f ca="1">INDEX(Tableau3[],MATCH(Tableau5[[#This Row],[Base]],Tableau3[Base],0),5)</f>
        <v>21D4</v>
      </c>
      <c r="C192" t="s">
        <v>1371</v>
      </c>
      <c r="D19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FLÈCHE BILATÉRALE</v>
      </c>
    </row>
    <row r="193" spans="1:4" x14ac:dyDescent="0.3">
      <c r="A193" t="s">
        <v>257</v>
      </c>
      <c r="B193" s="23" t="str">
        <f ca="1">INDEX(Tableau3[],MATCH(Tableau5[[#This Row],[Base]],Tableau3[Base],0),5)</f>
        <v>21D2</v>
      </c>
      <c r="C193" t="s">
        <v>1372</v>
      </c>
      <c r="D19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FLÈCHE VERS LA DROITE</v>
      </c>
    </row>
    <row r="194" spans="1:4" x14ac:dyDescent="0.3">
      <c r="A194" t="s">
        <v>243</v>
      </c>
      <c r="B194" s="23" t="str">
        <f ca="1">INDEX(Tableau3[],MATCH(Tableau5[[#This Row],[Base]],Tableau3[Base],0),5)</f>
        <v>21D6</v>
      </c>
      <c r="C194" t="s">
        <v>1373</v>
      </c>
      <c r="D19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FLÈCHE NORD-OUEST</v>
      </c>
    </row>
    <row r="195" spans="1:4" x14ac:dyDescent="0.3">
      <c r="A195" t="s">
        <v>252</v>
      </c>
      <c r="B195" s="23" t="str">
        <f ca="1">INDEX(Tableau3[],MATCH(Tableau5[[#This Row],[Base]],Tableau3[Base],0),5)</f>
        <v>21D1</v>
      </c>
      <c r="C195" t="s">
        <v>1374</v>
      </c>
      <c r="D19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FLÈCHE VERS LE HAUT</v>
      </c>
    </row>
    <row r="196" spans="1:4" x14ac:dyDescent="0.3">
      <c r="A196" t="s">
        <v>254</v>
      </c>
      <c r="B196" s="23" t="str">
        <f ca="1">INDEX(Tableau3[],MATCH(Tableau5[[#This Row],[Base]],Tableau3[Base],0),5)</f>
        <v>21D7</v>
      </c>
      <c r="C196" t="s">
        <v>1375</v>
      </c>
      <c r="D19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FLÈCHE NORD-EST</v>
      </c>
    </row>
    <row r="197" spans="1:4" x14ac:dyDescent="0.3">
      <c r="A197" t="s">
        <v>250</v>
      </c>
      <c r="B197" s="23" t="str">
        <f ca="1">INDEX(Tableau3[],MATCH(Tableau5[[#This Row],[Base]],Tableau3[Base],0),5)</f>
        <v>21D5</v>
      </c>
      <c r="C197" t="s">
        <v>1376</v>
      </c>
      <c r="D19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FLÈCHE HAUT-BAS</v>
      </c>
    </row>
    <row r="198" spans="1:4" x14ac:dyDescent="0.3">
      <c r="A198" t="s">
        <v>102</v>
      </c>
      <c r="B198" s="23" t="str">
        <f ca="1">INDEX(Tableau3[],MATCH(Tableau5[[#This Row],[Base]],Tableau3[Base],0),5)</f>
        <v>E000</v>
      </c>
      <c r="C198" t="s">
        <v>1362</v>
      </c>
      <c r="D19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CARACTÈRE À USAGE PRIVÉ-E000</v>
      </c>
    </row>
    <row r="199" spans="1:4" x14ac:dyDescent="0.3">
      <c r="A199" t="s">
        <v>416</v>
      </c>
      <c r="B199" s="23" t="str">
        <f ca="1">INDEX(Tableau3[],MATCH(Tableau5[[#This Row],[Base]],Tableau3[Base],0),5)</f>
        <v>2727</v>
      </c>
      <c r="C199" t="s">
        <v>1378</v>
      </c>
      <c r="D19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ÉTOILE À QUATRE BRANCHES À CONTOUR ACCENTUÉ</v>
      </c>
    </row>
    <row r="200" spans="1:4" x14ac:dyDescent="0.3">
      <c r="A200" t="s">
        <v>80</v>
      </c>
      <c r="B200" s="23" t="str">
        <f ca="1">INDEX(Tableau3[],MATCH(Tableau5[[#This Row],[Base]],Tableau3[Base],0),5)</f>
        <v>266D</v>
      </c>
      <c r="C200" t="s">
        <v>1045</v>
      </c>
      <c r="D20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BÉMOL</v>
      </c>
    </row>
    <row r="201" spans="1:4" x14ac:dyDescent="0.3">
      <c r="A201" t="s">
        <v>32</v>
      </c>
      <c r="B201" s="23" t="str">
        <f ca="1">INDEX(Tableau3[],MATCH(Tableau5[[#This Row],[Base]],Tableau3[Base],0),5)</f>
        <v>201C</v>
      </c>
      <c r="C201" t="s">
        <v>743</v>
      </c>
      <c r="D20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GUILLEMET-VIRGULE TOURNÉ</v>
      </c>
    </row>
    <row r="202" spans="1:4" x14ac:dyDescent="0.3">
      <c r="A202" t="s">
        <v>150</v>
      </c>
      <c r="B202" s="23" t="str">
        <f ca="1">INDEX(Tableau3[],MATCH(Tableau5[[#This Row],[Base]],Tableau3[Base],0),5)</f>
        <v>02BB</v>
      </c>
      <c r="C202" t="s">
        <v>1513</v>
      </c>
      <c r="D20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LETTRE APOSTROPHE TOURNÉE</v>
      </c>
    </row>
    <row r="203" spans="1:4" x14ac:dyDescent="0.3">
      <c r="A203" t="s">
        <v>38</v>
      </c>
      <c r="B203" s="23" t="str">
        <f ca="1">INDEX(Tableau3[],MATCH(Tableau5[[#This Row],[Base]],Tableau3[Base],0),5)</f>
        <v>276E</v>
      </c>
      <c r="C203" t="s">
        <v>1363</v>
      </c>
      <c r="D20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SIMPLE GUILLEMET GRAS INFÉRIOÏDE</v>
      </c>
    </row>
    <row r="204" spans="1:4" x14ac:dyDescent="0.3">
      <c r="A204" t="s">
        <v>58</v>
      </c>
      <c r="B204" s="23" t="str">
        <f ca="1">INDEX(Tableau3[],MATCH(Tableau5[[#This Row],[Base]],Tableau3[Base],0),5)</f>
        <v>276F</v>
      </c>
      <c r="C204" t="s">
        <v>1366</v>
      </c>
      <c r="D20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SIMPLE GUILLEMET GRAS SUPÉRIOÏDE</v>
      </c>
    </row>
    <row r="205" spans="1:4" x14ac:dyDescent="0.3">
      <c r="A205" t="s">
        <v>471</v>
      </c>
      <c r="B205" s="23" t="str">
        <f ca="1">INDEX(Tableau3[],MATCH(Tableau5[[#This Row],[Base]],Tableau3[Base],0),5)</f>
        <v>266B</v>
      </c>
      <c r="C205" t="s">
        <v>1046</v>
      </c>
      <c r="D20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DEUX CROCHES RAMÉES</v>
      </c>
    </row>
    <row r="206" spans="1:4" x14ac:dyDescent="0.3">
      <c r="A206" t="s">
        <v>475</v>
      </c>
      <c r="B206" s="23" t="str">
        <f ca="1">INDEX(Tableau3[],MATCH(Tableau5[[#This Row],[Base]],Tableau3[Base],0),5)</f>
        <v>2751</v>
      </c>
      <c r="C206" t="s">
        <v>1380</v>
      </c>
      <c r="D20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CARRÉ BLANC OMBRÉ EN BAS À DROITE</v>
      </c>
    </row>
    <row r="207" spans="1:4" x14ac:dyDescent="0.3">
      <c r="A207" t="s">
        <v>470</v>
      </c>
      <c r="B207" s="23" t="str">
        <f ca="1">INDEX(Tableau3[],MATCH(Tableau5[[#This Row],[Base]],Tableau3[Base],0),5)</f>
        <v>2740</v>
      </c>
      <c r="C207" t="s">
        <v>1379</v>
      </c>
      <c r="D20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QUINTEFEUILLE</v>
      </c>
    </row>
    <row r="208" spans="1:4" x14ac:dyDescent="0.3">
      <c r="A208" t="s">
        <v>476</v>
      </c>
      <c r="B208" s="23" t="str">
        <f ca="1">INDEX(Tableau3[],MATCH(Tableau5[[#This Row],[Base]],Tableau3[Base],0),5)</f>
        <v>274F</v>
      </c>
      <c r="C208" t="s">
        <v>1381</v>
      </c>
      <c r="D20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CARRÉ BLANC À OMBRE PROJETÉE EN BAS À DROITE</v>
      </c>
    </row>
    <row r="209" spans="1:4" x14ac:dyDescent="0.3">
      <c r="A209" t="s">
        <v>465</v>
      </c>
      <c r="B209" s="23" t="str">
        <f ca="1">INDEX(Tableau3[],MATCH(Tableau5[[#This Row],[Base]],Tableau3[Base],0),5)</f>
        <v>00AD</v>
      </c>
      <c r="C209" t="s">
        <v>1364</v>
      </c>
      <c r="D20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TRAIT DE CÉSURE CONDITIONNEL</v>
      </c>
    </row>
    <row r="210" spans="1:4" x14ac:dyDescent="0.3">
      <c r="A210" t="s">
        <v>472</v>
      </c>
      <c r="B210" s="23" t="str">
        <f ca="1">INDEX(Tableau3[],MATCH(Tableau5[[#This Row],[Base]],Tableau3[Base],0),5)</f>
        <v>2E3E</v>
      </c>
      <c r="C210" t="s">
        <v>784</v>
      </c>
      <c r="D21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LIGNE VERTICALE ONDULÉE</v>
      </c>
    </row>
    <row r="211" spans="1:4" x14ac:dyDescent="0.3">
      <c r="A211" t="s">
        <v>114</v>
      </c>
      <c r="B211" s="23" t="str">
        <f ca="1">INDEX(Tableau3[],MATCH(Tableau5[[#This Row],[Base]],Tableau3[Base],0),5)</f>
        <v>0060</v>
      </c>
      <c r="C211" t="s">
        <v>758</v>
      </c>
      <c r="D21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ACCENT GRAVE</v>
      </c>
    </row>
    <row r="212" spans="1:4" x14ac:dyDescent="0.3">
      <c r="A212" t="s">
        <v>473</v>
      </c>
      <c r="B212" s="23" t="str">
        <f ca="1">INDEX(Tableau3[],MATCH(Tableau5[[#This Row],[Base]],Tableau3[Base],0),5)</f>
        <v>201B</v>
      </c>
      <c r="C212" t="s">
        <v>1047</v>
      </c>
      <c r="D21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SIMPLE GUILLEMET-VIRGULE RÉFLÉCHI</v>
      </c>
    </row>
    <row r="213" spans="1:4" x14ac:dyDescent="0.3">
      <c r="A213" t="s">
        <v>466</v>
      </c>
      <c r="B213" s="23" t="str">
        <f ca="1">INDEX(Tableau3[],MATCH(Tableau5[[#This Row],[Base]],Tableau3[Base],0),5)</f>
        <v>203E</v>
      </c>
      <c r="C213" t="s">
        <v>1365</v>
      </c>
      <c r="D21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TIRET HAUT</v>
      </c>
    </row>
    <row r="214" spans="1:4" x14ac:dyDescent="0.3">
      <c r="A214" t="s">
        <v>474</v>
      </c>
      <c r="B214" s="23" t="str">
        <f ca="1">INDEX(Tableau3[],MATCH(Tableau5[[#This Row],[Base]],Tableau3[Base],0),5)</f>
        <v>201F</v>
      </c>
      <c r="C214" t="s">
        <v>1048</v>
      </c>
      <c r="D21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GUILLEMET-VIRGULE RÉFLÉCHI</v>
      </c>
    </row>
    <row r="215" spans="1:4" x14ac:dyDescent="0.3">
      <c r="A215" t="s">
        <v>67</v>
      </c>
      <c r="B215" s="23" t="str">
        <f ca="1">INDEX(Tableau3[],MATCH(Tableau5[[#This Row],[Base]],Tableau3[Base],0),5)</f>
        <v>2205</v>
      </c>
      <c r="C215" t="s">
        <v>1049</v>
      </c>
      <c r="D21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ENSEMBLE VIDE</v>
      </c>
    </row>
    <row r="216" spans="1:4" x14ac:dyDescent="0.3">
      <c r="A216" t="s">
        <v>468</v>
      </c>
      <c r="B216" s="23" t="str">
        <f ca="1">INDEX(Tableau3[],MATCH(Tableau5[[#This Row],[Base]],Tableau3[Base],0),5)</f>
        <v>2116</v>
      </c>
      <c r="C216" t="s">
        <v>1044</v>
      </c>
      <c r="D21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NUMÉRO</v>
      </c>
    </row>
    <row r="217" spans="1:4" x14ac:dyDescent="0.3">
      <c r="A217" t="s">
        <v>467</v>
      </c>
      <c r="B217" s="23" t="str">
        <f ca="1">INDEX(Tableau3[],MATCH(Tableau5[[#This Row],[Base]],Tableau3[Base],0),5)</f>
        <v>2260</v>
      </c>
      <c r="C217" t="s">
        <v>773</v>
      </c>
      <c r="D21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NON ÉGAL</v>
      </c>
    </row>
    <row r="218" spans="1:4" x14ac:dyDescent="0.3">
      <c r="A218" t="s">
        <v>469</v>
      </c>
      <c r="B218" s="23" t="str">
        <f ca="1">INDEX(Tableau3[],MATCH(Tableau5[[#This Row],[Base]],Tableau3[Base],0),5)</f>
        <v>2795</v>
      </c>
      <c r="C218" t="s">
        <v>1377</v>
      </c>
      <c r="D21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SIGNE PLUS GRAS</v>
      </c>
    </row>
    <row r="219" spans="1:4" x14ac:dyDescent="0.3">
      <c r="A219" t="s">
        <v>649</v>
      </c>
      <c r="B219" s="23" t="str">
        <f ca="1">INDEX(Tableau3[],MATCH(Tableau5[[#This Row],[Base]],Tableau3[Base],0),5)</f>
        <v>20A1</v>
      </c>
      <c r="C219" t="s">
        <v>1382</v>
      </c>
      <c r="D21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COLON</v>
      </c>
    </row>
    <row r="220" spans="1:4" x14ac:dyDescent="0.3">
      <c r="A220" t="s">
        <v>477</v>
      </c>
      <c r="B220" s="23" t="str">
        <f ca="1">INDEX(Tableau3[],MATCH(Tableau5[[#This Row],[Base]],Tableau3[Base],0),5)</f>
        <v>0304</v>
      </c>
      <c r="C220" t="s">
        <v>1383</v>
      </c>
      <c r="D22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MACRON</v>
      </c>
    </row>
    <row r="221" spans="1:4" x14ac:dyDescent="0.3">
      <c r="A221" t="s">
        <v>98</v>
      </c>
      <c r="B221" s="23" t="str">
        <f ca="1">INDEX(Tableau3[],MATCH(Tableau5[[#This Row],[Base]],Tableau3[Base],0),5)</f>
        <v>20A5</v>
      </c>
      <c r="C221" t="s">
        <v>1384</v>
      </c>
      <c r="D22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MILLIÈME</v>
      </c>
    </row>
    <row r="222" spans="1:4" x14ac:dyDescent="0.3">
      <c r="A222" t="s">
        <v>478</v>
      </c>
      <c r="B222" s="23" t="str">
        <f ca="1">INDEX(Tableau3[],MATCH(Tableau5[[#This Row],[Base]],Tableau3[Base],0),5)</f>
        <v>20BA</v>
      </c>
      <c r="C222" t="s">
        <v>1385</v>
      </c>
      <c r="D22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LIRE TURQUE</v>
      </c>
    </row>
    <row r="223" spans="1:4" x14ac:dyDescent="0.3">
      <c r="A223" t="s">
        <v>479</v>
      </c>
      <c r="B223" s="23" t="str">
        <f ca="1">INDEX(Tableau3[],MATCH(Tableau5[[#This Row],[Base]],Tableau3[Base],0),5)</f>
        <v>20B9</v>
      </c>
      <c r="C223" t="s">
        <v>1386</v>
      </c>
      <c r="D22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ROUPIE INDIENNE</v>
      </c>
    </row>
    <row r="224" spans="1:4" x14ac:dyDescent="0.3">
      <c r="A224" t="s">
        <v>71</v>
      </c>
      <c r="B224" s="23" t="str">
        <f ca="1">INDEX(Tableau3[],MATCH(Tableau5[[#This Row],[Base]],Tableau3[Base],0),5)</f>
        <v>2702</v>
      </c>
      <c r="C224" t="s">
        <v>1387</v>
      </c>
      <c r="D22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CISEAUX NOIRS</v>
      </c>
    </row>
    <row r="225" spans="1:7" x14ac:dyDescent="0.3">
      <c r="A225" t="s">
        <v>480</v>
      </c>
      <c r="B225" s="23" t="str">
        <f ca="1">INDEX(Tableau3[],MATCH(Tableau5[[#This Row],[Base]],Tableau3[Base],0),5)</f>
        <v>2042</v>
      </c>
      <c r="C225" t="s">
        <v>1106</v>
      </c>
      <c r="D22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ASTÉRISME</v>
      </c>
    </row>
    <row r="226" spans="1:7" x14ac:dyDescent="0.3">
      <c r="A226" t="s">
        <v>481</v>
      </c>
      <c r="B226" s="23" t="str">
        <f ca="1">INDEX(Tableau3[],MATCH(Tableau5[[#This Row],[Base]],Tableau3[Base],0),5)</f>
        <v>03B3</v>
      </c>
      <c r="C226" t="s">
        <v>1388</v>
      </c>
      <c r="D22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GRECQUE GAMMA</v>
      </c>
    </row>
    <row r="227" spans="1:7" x14ac:dyDescent="0.3">
      <c r="A227" t="s">
        <v>482</v>
      </c>
      <c r="B227" s="23" t="str">
        <f ca="1">INDEX(Tableau3[],MATCH(Tableau5[[#This Row],[Base]],Tableau3[Base],0),5)</f>
        <v>2264</v>
      </c>
      <c r="C227" t="s">
        <v>1050</v>
      </c>
      <c r="D22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INFÉRIEUR OU ÉGAL</v>
      </c>
    </row>
    <row r="228" spans="1:7" x14ac:dyDescent="0.3">
      <c r="A228" t="s">
        <v>483</v>
      </c>
      <c r="B228" s="23" t="str">
        <f ca="1">INDEX(Tableau3[],MATCH(Tableau5[[#This Row],[Base]],Tableau3[Base],0),5)</f>
        <v>2265</v>
      </c>
      <c r="C228" t="s">
        <v>1051</v>
      </c>
      <c r="D22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SUPÉRIEUR OU ÉGAL</v>
      </c>
    </row>
    <row r="229" spans="1:7" x14ac:dyDescent="0.3">
      <c r="A229" t="s">
        <v>484</v>
      </c>
      <c r="B229" s="23" t="str">
        <f ca="1">INDEX(Tableau3[],MATCH(Tableau5[[#This Row],[Base]],Tableau3[Base],0),5)</f>
        <v>0326</v>
      </c>
      <c r="C229" t="s">
        <v>1052</v>
      </c>
      <c r="D22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VIRGULE SOUSCRITE</v>
      </c>
    </row>
    <row r="230" spans="1:7" x14ac:dyDescent="0.3">
      <c r="A230" t="s">
        <v>487</v>
      </c>
      <c r="B230" s="23" t="str">
        <f ca="1">INDEX(Tableau3[],MATCH(Tableau5[[#This Row],[Base]],Tableau3[Base],0),5)</f>
        <v>0309</v>
      </c>
      <c r="C230" t="s">
        <v>1053</v>
      </c>
      <c r="D23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CROCHET EN CHEF</v>
      </c>
    </row>
    <row r="231" spans="1:7" x14ac:dyDescent="0.3">
      <c r="A231" t="s">
        <v>485</v>
      </c>
      <c r="B231" s="23" t="str">
        <f ca="1">INDEX(Tableau3[],MATCH(Tableau5[[#This Row],[Base]],Tableau3[Base],0),5)</f>
        <v>263B</v>
      </c>
      <c r="C231" t="s">
        <v>1389</v>
      </c>
      <c r="D23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VISAGE DE COULEUR SOURIANT</v>
      </c>
    </row>
    <row r="232" spans="1:7" x14ac:dyDescent="0.3">
      <c r="A232" t="s">
        <v>488</v>
      </c>
      <c r="B232" s="23" t="str">
        <f ca="1">INDEX(Tableau3[],MATCH(Tableau5[[#This Row],[Base]],Tableau3[Base],0),5)</f>
        <v>0323</v>
      </c>
      <c r="C232" t="s">
        <v>1054</v>
      </c>
      <c r="D23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POINT SOUSCRIT</v>
      </c>
    </row>
    <row r="233" spans="1:7" x14ac:dyDescent="0.3">
      <c r="A233" t="s">
        <v>486</v>
      </c>
      <c r="B233" s="23" t="str">
        <f ca="1">INDEX(Tableau3[],MATCH(Tableau5[[#This Row],[Base]],Tableau3[Base],0),5)</f>
        <v>263A</v>
      </c>
      <c r="C233" t="s">
        <v>1390</v>
      </c>
      <c r="D23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VISAGE BLANC SOURIANT</v>
      </c>
    </row>
    <row r="234" spans="1:7" x14ac:dyDescent="0.3">
      <c r="A234" t="s">
        <v>489</v>
      </c>
      <c r="B234" s="23" t="str">
        <f ca="1">INDEX(Tableau3[],MATCH(Tableau5[[#This Row],[Base]],Tableau3[Base],0),5)</f>
        <v>270F</v>
      </c>
      <c r="C234" t="s">
        <v>1392</v>
      </c>
      <c r="D23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CRAYON</v>
      </c>
    </row>
    <row r="235" spans="1:7" x14ac:dyDescent="0.3">
      <c r="A235" t="s">
        <v>198</v>
      </c>
      <c r="B235" s="23" t="str">
        <f ca="1">INDEX(Tableau3[],MATCH(Tableau5[[#This Row],[Base]],Tableau3[Base],0),5)</f>
        <v>2763</v>
      </c>
      <c r="C235" t="s">
        <v>1391</v>
      </c>
      <c r="D23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POINT D’EXCLAMATION EN FORME DE CŒUR</v>
      </c>
    </row>
    <row r="236" spans="1:7" x14ac:dyDescent="0.3">
      <c r="A236" t="s">
        <v>490</v>
      </c>
      <c r="B236" s="23" t="str">
        <f ca="1">INDEX(Tableau3[],MATCH(Tableau5[[#This Row],[Base]],Tableau3[Base],0),5)</f>
        <v>2022</v>
      </c>
      <c r="C236" t="s">
        <v>1339</v>
      </c>
      <c r="D23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PUCE</v>
      </c>
    </row>
    <row r="237" spans="1:7" x14ac:dyDescent="0.3">
      <c r="A237" t="s">
        <v>491</v>
      </c>
      <c r="B237" s="23" t="str">
        <f ca="1">INDEX(Tableau3[],MATCH(Tableau5[[#This Row],[Base]],Tableau3[Base],0),5)</f>
        <v>0300</v>
      </c>
      <c r="C237" t="s">
        <v>1498</v>
      </c>
      <c r="D23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ACCENT GRAVE</v>
      </c>
    </row>
    <row r="238" spans="1:7" x14ac:dyDescent="0.3">
      <c r="A238" t="s">
        <v>201</v>
      </c>
      <c r="B238" s="23" t="str">
        <f ca="1">INDEX(Tableau3[],MATCH(Tableau5[[#This Row],[Base]],Tableau3[Base],0),5)</f>
        <v>0060</v>
      </c>
      <c r="C238" t="s">
        <v>785</v>
      </c>
      <c r="D23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ACCENT GRAVE</v>
      </c>
    </row>
    <row r="239" spans="1:7" s="67" customFormat="1" x14ac:dyDescent="0.3">
      <c r="A239" s="22"/>
      <c r="B239" s="21"/>
      <c r="C239" s="22"/>
      <c r="D239" s="21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/>
      </c>
      <c r="E239" s="22"/>
      <c r="F239" s="22"/>
      <c r="G239" s="22"/>
    </row>
    <row r="240" spans="1:7" s="68" customFormat="1" x14ac:dyDescent="0.3">
      <c r="A240" s="20" t="s">
        <v>206</v>
      </c>
      <c r="B240" s="21" t="s">
        <v>474</v>
      </c>
      <c r="C240" s="20"/>
      <c r="D240" s="21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ACCENT CIRCONFLEXE</v>
      </c>
      <c r="E240" s="20"/>
      <c r="F240" s="20"/>
      <c r="G240" s="20"/>
    </row>
    <row r="241" spans="1:7" s="67" customFormat="1" x14ac:dyDescent="0.3">
      <c r="A241" s="22"/>
      <c r="B241" s="21"/>
      <c r="C241" s="22"/>
      <c r="D241" s="21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/>
      </c>
      <c r="E241" s="22"/>
      <c r="F241" s="22"/>
      <c r="G241" s="22"/>
    </row>
    <row r="242" spans="1:7" x14ac:dyDescent="0.3">
      <c r="A242" t="s">
        <v>242</v>
      </c>
      <c r="B242" s="23" t="str">
        <f ca="1">INDEX(Tableau3[],MATCH(Tableau5[[#This Row],[Base]],Tableau3[Base],0),3)</f>
        <v>00C2</v>
      </c>
      <c r="C242" t="s">
        <v>787</v>
      </c>
      <c r="D24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A ACCENT CIRCONFLEXE</v>
      </c>
    </row>
    <row r="243" spans="1:7" x14ac:dyDescent="0.3">
      <c r="A243" t="s">
        <v>224</v>
      </c>
      <c r="B243" s="23" t="str">
        <f ca="1">INDEX(Tableau3[],MATCH(Tableau5[[#This Row],[Base]],Tableau3[Base],0),3)</f>
        <v>00E2</v>
      </c>
      <c r="C243" t="s">
        <v>786</v>
      </c>
      <c r="D24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A ACCENT CIRCONFLEXE</v>
      </c>
    </row>
    <row r="244" spans="1:7" x14ac:dyDescent="0.3">
      <c r="A244" t="s">
        <v>225</v>
      </c>
      <c r="B244" s="23" t="str">
        <f ca="1">INDEX(Tableau3[],MATCH(Tableau5[[#This Row],[Base]],Tableau3[Base],0),3)</f>
        <v>00C6</v>
      </c>
      <c r="C244" t="s">
        <v>1058</v>
      </c>
      <c r="D24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 DANS L’A</v>
      </c>
    </row>
    <row r="245" spans="1:7" x14ac:dyDescent="0.3">
      <c r="A245" t="s">
        <v>207</v>
      </c>
      <c r="B245" s="23" t="str">
        <f ca="1">INDEX(Tableau3[],MATCH(Tableau5[[#This Row],[Base]],Tableau3[Base],0),3)</f>
        <v>00E6</v>
      </c>
      <c r="C245" t="s">
        <v>1057</v>
      </c>
      <c r="D24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E DANS L’A</v>
      </c>
    </row>
    <row r="246" spans="1:7" x14ac:dyDescent="0.3">
      <c r="A246" t="s">
        <v>227</v>
      </c>
      <c r="B246" s="23" t="str">
        <f ca="1">INDEX(Tableau3[],MATCH(Tableau5[[#This Row],[Base]],Tableau3[Base],0),3)</f>
        <v>0108</v>
      </c>
      <c r="C246" t="s">
        <v>1394</v>
      </c>
      <c r="D24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C ACCENT CIRCONFLEXE</v>
      </c>
    </row>
    <row r="247" spans="1:7" x14ac:dyDescent="0.3">
      <c r="A247" t="s">
        <v>209</v>
      </c>
      <c r="B247" s="23" t="str">
        <f ca="1">INDEX(Tableau3[],MATCH(Tableau5[[#This Row],[Base]],Tableau3[Base],0),3)</f>
        <v>0109</v>
      </c>
      <c r="C247" t="s">
        <v>1393</v>
      </c>
      <c r="D24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C ACCENT CIRCONFLEXE</v>
      </c>
    </row>
    <row r="248" spans="1:7" x14ac:dyDescent="0.3">
      <c r="A248" t="s">
        <v>233</v>
      </c>
      <c r="B248" s="23" t="str">
        <f ca="1">INDEX(Tableau3[],MATCH(Tableau5[[#This Row],[Base]],Tableau3[Base],0),3)</f>
        <v>1D48</v>
      </c>
      <c r="C248" t="s">
        <v>789</v>
      </c>
      <c r="D24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D</v>
      </c>
    </row>
    <row r="249" spans="1:7" x14ac:dyDescent="0.3">
      <c r="A249" t="s">
        <v>215</v>
      </c>
      <c r="B249" s="23" t="str">
        <f ca="1">INDEX(Tableau3[],MATCH(Tableau5[[#This Row],[Base]],Tableau3[Base],0),3)</f>
        <v>1D48</v>
      </c>
      <c r="C249" t="s">
        <v>788</v>
      </c>
      <c r="D24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D</v>
      </c>
    </row>
    <row r="250" spans="1:7" x14ac:dyDescent="0.3">
      <c r="A250" t="s">
        <v>235</v>
      </c>
      <c r="B250" s="23" t="str">
        <f ca="1">INDEX(Tableau3[],MATCH(Tableau5[[#This Row],[Base]],Tableau3[Base],0),3)</f>
        <v>00CA</v>
      </c>
      <c r="C250" t="s">
        <v>791</v>
      </c>
      <c r="D25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 ACCENT CIRCONFLEXE</v>
      </c>
    </row>
    <row r="251" spans="1:7" x14ac:dyDescent="0.3">
      <c r="A251" t="s">
        <v>217</v>
      </c>
      <c r="B251" s="23" t="str">
        <f ca="1">INDEX(Tableau3[],MATCH(Tableau5[[#This Row],[Base]],Tableau3[Base],0),3)</f>
        <v>00EA</v>
      </c>
      <c r="C251" t="s">
        <v>790</v>
      </c>
      <c r="D25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E ACCENT CIRCONFLEXE</v>
      </c>
    </row>
    <row r="252" spans="1:7" x14ac:dyDescent="0.3">
      <c r="A252" t="s">
        <v>232</v>
      </c>
      <c r="B252" s="23" t="str">
        <f ca="1">INDEX(Tableau3[],MATCH(Tableau5[[#This Row],[Base]],Tableau3[Base],0),3)</f>
        <v>1D49</v>
      </c>
      <c r="C252" t="s">
        <v>1500</v>
      </c>
      <c r="D25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E</v>
      </c>
    </row>
    <row r="253" spans="1:7" x14ac:dyDescent="0.3">
      <c r="A253" t="s">
        <v>214</v>
      </c>
      <c r="B253" s="23" t="str">
        <f ca="1">INDEX(Tableau3[],MATCH(Tableau5[[#This Row],[Base]],Tableau3[Base],0),3)</f>
        <v>1D49</v>
      </c>
      <c r="C253" t="s">
        <v>1499</v>
      </c>
      <c r="D25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E</v>
      </c>
    </row>
    <row r="254" spans="1:7" x14ac:dyDescent="0.3">
      <c r="A254" t="s">
        <v>231</v>
      </c>
      <c r="B254" s="23" t="str">
        <f ca="1">INDEX(Tableau3[],MATCH(Tableau5[[#This Row],[Base]],Tableau3[Base],0),3)</f>
        <v>011C</v>
      </c>
      <c r="C254" t="s">
        <v>1396</v>
      </c>
      <c r="D25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G ACCENT CIRCONFLEXE</v>
      </c>
    </row>
    <row r="255" spans="1:7" x14ac:dyDescent="0.3">
      <c r="A255" t="s">
        <v>213</v>
      </c>
      <c r="B255" s="23" t="str">
        <f ca="1">INDEX(Tableau3[],MATCH(Tableau5[[#This Row],[Base]],Tableau3[Base],0),3)</f>
        <v>011D</v>
      </c>
      <c r="C255" t="s">
        <v>1395</v>
      </c>
      <c r="D25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G ACCENT CIRCONFLEXE</v>
      </c>
    </row>
    <row r="256" spans="1:7" x14ac:dyDescent="0.3">
      <c r="A256" t="s">
        <v>230</v>
      </c>
      <c r="B256" s="23" t="str">
        <f ca="1">INDEX(Tableau3[],MATCH(Tableau5[[#This Row],[Base]],Tableau3[Base],0),3)</f>
        <v>0124</v>
      </c>
      <c r="C256" t="s">
        <v>1398</v>
      </c>
      <c r="D25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H ACCENT CIRCONFLEXE</v>
      </c>
    </row>
    <row r="257" spans="1:4" x14ac:dyDescent="0.3">
      <c r="A257" t="s">
        <v>212</v>
      </c>
      <c r="B257" s="23" t="str">
        <f ca="1">INDEX(Tableau3[],MATCH(Tableau5[[#This Row],[Base]],Tableau3[Base],0),3)</f>
        <v>0125</v>
      </c>
      <c r="C257" t="s">
        <v>1397</v>
      </c>
      <c r="D25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H ACCENT CIRCONFLEXE</v>
      </c>
    </row>
    <row r="258" spans="1:4" x14ac:dyDescent="0.3">
      <c r="A258" t="s">
        <v>239</v>
      </c>
      <c r="B258" s="23" t="str">
        <f ca="1">INDEX(Tableau3[],MATCH(Tableau5[[#This Row],[Base]],Tableau3[Base],0),3)</f>
        <v>00CE</v>
      </c>
      <c r="C258" t="s">
        <v>793</v>
      </c>
      <c r="D25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I ACCENT CIRCONFLEXE</v>
      </c>
    </row>
    <row r="259" spans="1:4" x14ac:dyDescent="0.3">
      <c r="A259" t="s">
        <v>221</v>
      </c>
      <c r="B259" s="23" t="str">
        <f ca="1">INDEX(Tableau3[],MATCH(Tableau5[[#This Row],[Base]],Tableau3[Base],0),3)</f>
        <v>00EE</v>
      </c>
      <c r="C259" t="s">
        <v>792</v>
      </c>
      <c r="D25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I ACCENT CIRCONFLEXE</v>
      </c>
    </row>
    <row r="260" spans="1:4" x14ac:dyDescent="0.3">
      <c r="A260" t="s">
        <v>447</v>
      </c>
      <c r="B260" s="23" t="str">
        <f ca="1">INDEX(Tableau3[],MATCH(Tableau5[[#This Row],[Base]],Tableau3[Base],0),3)</f>
        <v>0134</v>
      </c>
      <c r="C260" t="s">
        <v>1400</v>
      </c>
      <c r="D26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J ACCENT CIRCONFLEXE</v>
      </c>
    </row>
    <row r="261" spans="1:4" x14ac:dyDescent="0.3">
      <c r="A261" t="s">
        <v>446</v>
      </c>
      <c r="B261" s="23" t="str">
        <f ca="1">INDEX(Tableau3[],MATCH(Tableau5[[#This Row],[Base]],Tableau3[Base],0),3)</f>
        <v>0135</v>
      </c>
      <c r="C261" t="s">
        <v>1399</v>
      </c>
      <c r="D26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J ACCENT CIRCONFLEXE</v>
      </c>
    </row>
    <row r="262" spans="1:4" x14ac:dyDescent="0.3">
      <c r="A262" t="s">
        <v>449</v>
      </c>
      <c r="B262" s="23" t="str">
        <f ca="1">INDEX(Tableau3[],MATCH(Tableau5[[#This Row],[Base]],Tableau3[Base],0),3)</f>
        <v>2003</v>
      </c>
      <c r="C262" t="s">
        <v>797</v>
      </c>
      <c r="D26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ESPACE CADRATIN</v>
      </c>
    </row>
    <row r="263" spans="1:4" x14ac:dyDescent="0.3">
      <c r="A263" t="s">
        <v>448</v>
      </c>
      <c r="B263" s="23" t="str">
        <f ca="1">INDEX(Tableau3[],MATCH(Tableau5[[#This Row],[Base]],Tableau3[Base],0),3)</f>
        <v>2003</v>
      </c>
      <c r="C263" t="s">
        <v>796</v>
      </c>
      <c r="D26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ESPACE CADRATIN</v>
      </c>
    </row>
    <row r="264" spans="1:4" x14ac:dyDescent="0.3">
      <c r="A264" t="s">
        <v>451</v>
      </c>
      <c r="B264" s="23" t="str">
        <f ca="1">INDEX(Tableau3[],MATCH(Tableau5[[#This Row],[Base]],Tableau3[Base],0),3)</f>
        <v>02E1</v>
      </c>
      <c r="C264" t="s">
        <v>799</v>
      </c>
      <c r="D26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L</v>
      </c>
    </row>
    <row r="265" spans="1:4" x14ac:dyDescent="0.3">
      <c r="A265" t="s">
        <v>450</v>
      </c>
      <c r="B265" s="23" t="str">
        <f ca="1">INDEX(Tableau3[],MATCH(Tableau5[[#This Row],[Base]],Tableau3[Base],0),3)</f>
        <v>02E1</v>
      </c>
      <c r="C265" t="s">
        <v>798</v>
      </c>
      <c r="D26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L</v>
      </c>
    </row>
    <row r="266" spans="1:4" x14ac:dyDescent="0.3">
      <c r="A266" t="s">
        <v>453</v>
      </c>
      <c r="B266" s="23" t="str">
        <f ca="1">INDEX(Tableau3[],MATCH(Tableau5[[#This Row],[Base]],Tableau3[Base],0),3)</f>
        <v>1D50</v>
      </c>
      <c r="C266" t="s">
        <v>801</v>
      </c>
      <c r="D26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M</v>
      </c>
    </row>
    <row r="267" spans="1:4" x14ac:dyDescent="0.3">
      <c r="A267" t="s">
        <v>452</v>
      </c>
      <c r="B267" s="23" t="str">
        <f ca="1">INDEX(Tableau3[],MATCH(Tableau5[[#This Row],[Base]],Tableau3[Base],0),3)</f>
        <v>1D50</v>
      </c>
      <c r="C267" t="s">
        <v>800</v>
      </c>
      <c r="D26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M</v>
      </c>
    </row>
    <row r="268" spans="1:4" x14ac:dyDescent="0.3">
      <c r="A268" t="s">
        <v>455</v>
      </c>
      <c r="B268" s="23" t="str">
        <f ca="1">INDEX(Tableau3[],MATCH(Tableau5[[#This Row],[Base]],Tableau3[Base],0),3)</f>
        <v>207F</v>
      </c>
      <c r="C268" t="s">
        <v>803</v>
      </c>
      <c r="D26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N</v>
      </c>
    </row>
    <row r="269" spans="1:4" x14ac:dyDescent="0.3">
      <c r="A269" t="s">
        <v>454</v>
      </c>
      <c r="B269" s="23" t="str">
        <f ca="1">INDEX(Tableau3[],MATCH(Tableau5[[#This Row],[Base]],Tableau3[Base],0),3)</f>
        <v>207F</v>
      </c>
      <c r="C269" t="s">
        <v>802</v>
      </c>
      <c r="D26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N</v>
      </c>
    </row>
    <row r="270" spans="1:4" x14ac:dyDescent="0.3">
      <c r="A270" t="s">
        <v>457</v>
      </c>
      <c r="B270" s="23" t="str">
        <f ca="1">INDEX(Tableau3[],MATCH(Tableau5[[#This Row],[Base]],Tableau3[Base],0),3)</f>
        <v>00D4</v>
      </c>
      <c r="C270" t="s">
        <v>805</v>
      </c>
      <c r="D27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O ACCENT CIRCONFLEXE</v>
      </c>
    </row>
    <row r="271" spans="1:4" x14ac:dyDescent="0.3">
      <c r="A271" t="s">
        <v>456</v>
      </c>
      <c r="B271" s="23" t="str">
        <f ca="1">INDEX(Tableau3[],MATCH(Tableau5[[#This Row],[Base]],Tableau3[Base],0),3)</f>
        <v>00F4</v>
      </c>
      <c r="C271" t="s">
        <v>804</v>
      </c>
      <c r="D27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O ACCENT CIRCONFLEXE</v>
      </c>
    </row>
    <row r="272" spans="1:4" x14ac:dyDescent="0.3">
      <c r="A272" t="s">
        <v>237</v>
      </c>
      <c r="B272" s="23" t="str">
        <f ca="1">INDEX(Tableau3[],MATCH(Tableau5[[#This Row],[Base]],Tableau3[Base],0),3)</f>
        <v>0152</v>
      </c>
      <c r="C272" t="s">
        <v>807</v>
      </c>
      <c r="D27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 DANS L’O</v>
      </c>
    </row>
    <row r="273" spans="1:4" x14ac:dyDescent="0.3">
      <c r="A273" t="s">
        <v>219</v>
      </c>
      <c r="B273" s="23" t="str">
        <f ca="1">INDEX(Tableau3[],MATCH(Tableau5[[#This Row],[Base]],Tableau3[Base],0),3)</f>
        <v>0153</v>
      </c>
      <c r="C273" t="s">
        <v>806</v>
      </c>
      <c r="D27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E DANS L’O</v>
      </c>
    </row>
    <row r="274" spans="1:4" x14ac:dyDescent="0.3">
      <c r="A274" t="s">
        <v>249</v>
      </c>
      <c r="B274" s="23" t="str">
        <f ca="1">INDEX(Tableau3[],MATCH(Tableau5[[#This Row],[Base]],Tableau3[Base],0),3)</f>
        <v>1D52</v>
      </c>
      <c r="C274" t="s">
        <v>809</v>
      </c>
      <c r="D27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O</v>
      </c>
    </row>
    <row r="275" spans="1:4" x14ac:dyDescent="0.3">
      <c r="A275" t="s">
        <v>248</v>
      </c>
      <c r="B275" s="23" t="str">
        <f ca="1">INDEX(Tableau3[],MATCH(Tableau5[[#This Row],[Base]],Tableau3[Base],0),3)</f>
        <v>1D52</v>
      </c>
      <c r="C275" t="s">
        <v>808</v>
      </c>
      <c r="D27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O</v>
      </c>
    </row>
    <row r="276" spans="1:4" x14ac:dyDescent="0.3">
      <c r="A276" t="s">
        <v>236</v>
      </c>
      <c r="B276" s="23" t="str">
        <f ca="1">INDEX(Tableau3[],MATCH(Tableau5[[#This Row],[Base]],Tableau3[Base],0),3)</f>
        <v>02B3</v>
      </c>
      <c r="C276" t="s">
        <v>811</v>
      </c>
      <c r="D27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R</v>
      </c>
    </row>
    <row r="277" spans="1:4" x14ac:dyDescent="0.3">
      <c r="A277" t="s">
        <v>218</v>
      </c>
      <c r="B277" s="23" t="str">
        <f ca="1">INDEX(Tableau3[],MATCH(Tableau5[[#This Row],[Base]],Tableau3[Base],0),3)</f>
        <v>02B3</v>
      </c>
      <c r="C277" t="s">
        <v>810</v>
      </c>
      <c r="D27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R</v>
      </c>
    </row>
    <row r="278" spans="1:4" x14ac:dyDescent="0.3">
      <c r="A278" t="s">
        <v>234</v>
      </c>
      <c r="B278" s="23" t="str">
        <f ca="1">INDEX(Tableau3[],MATCH(Tableau5[[#This Row],[Base]],Tableau3[Base],0),3)</f>
        <v>015C</v>
      </c>
      <c r="C278" t="s">
        <v>1402</v>
      </c>
      <c r="D27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S ACCENT CIRCONFLEXE</v>
      </c>
    </row>
    <row r="279" spans="1:4" x14ac:dyDescent="0.3">
      <c r="A279" t="s">
        <v>216</v>
      </c>
      <c r="B279" s="23" t="str">
        <f ca="1">INDEX(Tableau3[],MATCH(Tableau5[[#This Row],[Base]],Tableau3[Base],0),3)</f>
        <v>015D</v>
      </c>
      <c r="C279" t="s">
        <v>1401</v>
      </c>
      <c r="D27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S ACCENT CIRCONFLEXE</v>
      </c>
    </row>
    <row r="280" spans="1:4" x14ac:dyDescent="0.3">
      <c r="A280" t="s">
        <v>240</v>
      </c>
      <c r="B280" s="23" t="str">
        <f ca="1">INDEX(Tableau3[],MATCH(Tableau5[[#This Row],[Base]],Tableau3[Base],0),3)</f>
        <v>00DE</v>
      </c>
      <c r="C280" t="s">
        <v>1093</v>
      </c>
      <c r="D28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THORN</v>
      </c>
    </row>
    <row r="281" spans="1:4" x14ac:dyDescent="0.3">
      <c r="A281" t="s">
        <v>222</v>
      </c>
      <c r="B281" s="23" t="str">
        <f ca="1">INDEX(Tableau3[],MATCH(Tableau5[[#This Row],[Base]],Tableau3[Base],0),3)</f>
        <v>00FE</v>
      </c>
      <c r="C281" t="s">
        <v>1092</v>
      </c>
      <c r="D28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THORN</v>
      </c>
    </row>
    <row r="282" spans="1:4" x14ac:dyDescent="0.3">
      <c r="A282" t="s">
        <v>238</v>
      </c>
      <c r="B282" s="23" t="str">
        <f ca="1">INDEX(Tableau3[],MATCH(Tableau5[[#This Row],[Base]],Tableau3[Base],0),3)</f>
        <v>00DB</v>
      </c>
      <c r="C282" t="s">
        <v>817</v>
      </c>
      <c r="D28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U ACCENT CIRCONFLEXE</v>
      </c>
    </row>
    <row r="283" spans="1:4" x14ac:dyDescent="0.3">
      <c r="A283" t="s">
        <v>220</v>
      </c>
      <c r="B283" s="23" t="str">
        <f ca="1">INDEX(Tableau3[],MATCH(Tableau5[[#This Row],[Base]],Tableau3[Base],0),3)</f>
        <v>00FB</v>
      </c>
      <c r="C283" t="s">
        <v>816</v>
      </c>
      <c r="D28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U ACCENT CIRCONFLEXE</v>
      </c>
    </row>
    <row r="284" spans="1:4" x14ac:dyDescent="0.3">
      <c r="A284" t="s">
        <v>226</v>
      </c>
      <c r="B284" s="23" t="str">
        <f ca="1">INDEX(Tableau3[],MATCH(Tableau5[[#This Row],[Base]],Tableau3[Base],0),3)</f>
        <v>221B</v>
      </c>
      <c r="C284" t="s">
        <v>1404</v>
      </c>
      <c r="D28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RACINE CUBIQUE</v>
      </c>
    </row>
    <row r="285" spans="1:4" x14ac:dyDescent="0.3">
      <c r="A285" t="s">
        <v>208</v>
      </c>
      <c r="B285" s="23" t="str">
        <f ca="1">INDEX(Tableau3[],MATCH(Tableau5[[#This Row],[Base]],Tableau3[Base],0),3)</f>
        <v>221A</v>
      </c>
      <c r="C285" t="s">
        <v>1403</v>
      </c>
      <c r="D28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RACINE CARRÉE</v>
      </c>
    </row>
    <row r="286" spans="1:4" x14ac:dyDescent="0.3">
      <c r="A286" t="s">
        <v>229</v>
      </c>
      <c r="B286" s="23" t="str">
        <f ca="1">INDEX(Tableau3[],MATCH(Tableau5[[#This Row],[Base]],Tableau3[Base],0),3)</f>
        <v>0174</v>
      </c>
      <c r="C286" t="s">
        <v>1406</v>
      </c>
      <c r="D28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W ACCENT CIRCONFLEXE</v>
      </c>
    </row>
    <row r="287" spans="1:4" x14ac:dyDescent="0.3">
      <c r="A287" t="s">
        <v>211</v>
      </c>
      <c r="B287" s="23" t="str">
        <f ca="1">INDEX(Tableau3[],MATCH(Tableau5[[#This Row],[Base]],Tableau3[Base],0),3)</f>
        <v>0175</v>
      </c>
      <c r="C287" t="s">
        <v>1405</v>
      </c>
      <c r="D28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W ACCENT CIRCONFLEXE</v>
      </c>
    </row>
    <row r="288" spans="1:4" x14ac:dyDescent="0.3">
      <c r="A288" t="s">
        <v>228</v>
      </c>
      <c r="B288" s="23" t="str">
        <f ca="1">INDEX(Tableau3[],MATCH(Tableau5[[#This Row],[Base]],Tableau3[Base],0),3)</f>
        <v>00BB</v>
      </c>
      <c r="C288" t="s">
        <v>1062</v>
      </c>
      <c r="D28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GUILLEMET SUPÉRIOÏDE</v>
      </c>
    </row>
    <row r="289" spans="1:4" x14ac:dyDescent="0.3">
      <c r="A289" t="s">
        <v>210</v>
      </c>
      <c r="B289" s="23" t="str">
        <f ca="1">INDEX(Tableau3[],MATCH(Tableau5[[#This Row],[Base]],Tableau3[Base],0),3)</f>
        <v>00BB</v>
      </c>
      <c r="C289" t="s">
        <v>1061</v>
      </c>
      <c r="D28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GUILLEMET SUPÉRIOÏDE</v>
      </c>
    </row>
    <row r="290" spans="1:4" x14ac:dyDescent="0.3">
      <c r="A290" t="s">
        <v>241</v>
      </c>
      <c r="B290" s="23" t="str">
        <f ca="1">INDEX(Tableau3[],MATCH(Tableau5[[#This Row],[Base]],Tableau3[Base],0),3)</f>
        <v>0176</v>
      </c>
      <c r="C290" t="s">
        <v>1408</v>
      </c>
      <c r="D29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Y ACCENT CIRCONFLEXE</v>
      </c>
    </row>
    <row r="291" spans="1:4" x14ac:dyDescent="0.3">
      <c r="A291" t="s">
        <v>223</v>
      </c>
      <c r="B291" s="23" t="str">
        <f ca="1">INDEX(Tableau3[],MATCH(Tableau5[[#This Row],[Base]],Tableau3[Base],0),3)</f>
        <v>0177</v>
      </c>
      <c r="C291" t="s">
        <v>1407</v>
      </c>
      <c r="D29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Y ACCENT CIRCONFLEXE</v>
      </c>
    </row>
    <row r="292" spans="1:4" x14ac:dyDescent="0.3">
      <c r="A292" t="s">
        <v>459</v>
      </c>
      <c r="B292" s="23" t="str">
        <f ca="1">INDEX(Tableau3[],MATCH(Tableau5[[#This Row],[Base]],Tableau3[Base],0),3)</f>
        <v>1E90</v>
      </c>
      <c r="C292" t="s">
        <v>1410</v>
      </c>
      <c r="D29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Z ACCENT CIRCONFLEXE</v>
      </c>
    </row>
    <row r="293" spans="1:4" x14ac:dyDescent="0.3">
      <c r="A293" t="s">
        <v>458</v>
      </c>
      <c r="B293" s="23" t="str">
        <f ca="1">INDEX(Tableau3[],MATCH(Tableau5[[#This Row],[Base]],Tableau3[Base],0),3)</f>
        <v>1E91</v>
      </c>
      <c r="C293" t="s">
        <v>1409</v>
      </c>
      <c r="D29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Z ACCENT CIRCONFLEXE</v>
      </c>
    </row>
    <row r="294" spans="1:4" x14ac:dyDescent="0.3">
      <c r="A294" t="s">
        <v>461</v>
      </c>
      <c r="B294" s="23" t="str">
        <f ca="1">INDEX(Tableau3[],MATCH(Tableau5[[#This Row],[Base]],Tableau3[Base],0),3)</f>
        <v>00C9</v>
      </c>
      <c r="C294" t="s">
        <v>738</v>
      </c>
      <c r="D29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 ACCENT AIGU</v>
      </c>
    </row>
    <row r="295" spans="1:4" x14ac:dyDescent="0.3">
      <c r="A295" t="s">
        <v>460</v>
      </c>
      <c r="B295" s="23" t="str">
        <f ca="1">INDEX(Tableau3[],MATCH(Tableau5[[#This Row],[Base]],Tableau3[Base],0),3)</f>
        <v>00C9</v>
      </c>
      <c r="C295" t="s">
        <v>820</v>
      </c>
      <c r="D29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 ACCENT AIGU</v>
      </c>
    </row>
    <row r="296" spans="1:4" x14ac:dyDescent="0.3">
      <c r="A296" t="s">
        <v>420</v>
      </c>
      <c r="B296" s="23" t="str">
        <f ca="1">INDEX(Tableau3[],MATCH(Tableau5[[#This Row],[Base]],Tableau3[Base],0),3)</f>
        <v>00C8</v>
      </c>
      <c r="C296" t="s">
        <v>739</v>
      </c>
      <c r="D29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 ACCENT GRAVE</v>
      </c>
    </row>
    <row r="297" spans="1:4" x14ac:dyDescent="0.3">
      <c r="A297" t="s">
        <v>418</v>
      </c>
      <c r="B297" s="23" t="str">
        <f ca="1">INDEX(Tableau3[],MATCH(Tableau5[[#This Row],[Base]],Tableau3[Base],0),3)</f>
        <v>00C8</v>
      </c>
      <c r="C297" t="s">
        <v>821</v>
      </c>
      <c r="D29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 ACCENT GRAVE</v>
      </c>
    </row>
    <row r="298" spans="1:4" x14ac:dyDescent="0.3">
      <c r="A298" t="s">
        <v>463</v>
      </c>
      <c r="B298" s="23" t="str">
        <f ca="1">INDEX(Tableau3[],MATCH(Tableau5[[#This Row],[Base]],Tableau3[Base],0),3)</f>
        <v>00C7</v>
      </c>
      <c r="C298" t="s">
        <v>740</v>
      </c>
      <c r="D29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C CÉDILLE</v>
      </c>
    </row>
    <row r="299" spans="1:4" x14ac:dyDescent="0.3">
      <c r="A299" t="s">
        <v>462</v>
      </c>
      <c r="B299" s="23" t="str">
        <f ca="1">INDEX(Tableau3[],MATCH(Tableau5[[#This Row],[Base]],Tableau3[Base],0),3)</f>
        <v>00C7</v>
      </c>
      <c r="C299" t="s">
        <v>822</v>
      </c>
      <c r="D29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C CÉDILLE</v>
      </c>
    </row>
    <row r="300" spans="1:4" x14ac:dyDescent="0.3">
      <c r="A300" t="s">
        <v>419</v>
      </c>
      <c r="B300" s="23" t="str">
        <f ca="1">INDEX(Tableau3[],MATCH(Tableau5[[#This Row],[Base]],Tableau3[Base],0),3)</f>
        <v>00C0</v>
      </c>
      <c r="C300" t="s">
        <v>741</v>
      </c>
      <c r="D30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A ACCENT GRAVE</v>
      </c>
    </row>
    <row r="301" spans="1:4" x14ac:dyDescent="0.3">
      <c r="A301" t="s">
        <v>417</v>
      </c>
      <c r="B301" s="23" t="str">
        <f ca="1">INDEX(Tableau3[],MATCH(Tableau5[[#This Row],[Base]],Tableau3[Base],0),3)</f>
        <v>00C0</v>
      </c>
      <c r="C301" t="s">
        <v>823</v>
      </c>
      <c r="D30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A ACCENT GRAVE</v>
      </c>
    </row>
    <row r="302" spans="1:4" x14ac:dyDescent="0.3">
      <c r="A302" t="s">
        <v>426</v>
      </c>
      <c r="B302" s="23" t="str">
        <f ca="1">INDEX(Tableau3[],MATCH(Tableau5[[#This Row],[Base]],Tableau3[Base],0),3)</f>
        <v>00D9</v>
      </c>
      <c r="C302" t="s">
        <v>742</v>
      </c>
      <c r="D30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U ACCENT GRAVE</v>
      </c>
    </row>
    <row r="303" spans="1:4" x14ac:dyDescent="0.3">
      <c r="A303" t="s">
        <v>425</v>
      </c>
      <c r="B303" s="23" t="str">
        <f ca="1">INDEX(Tableau3[],MATCH(Tableau5[[#This Row],[Base]],Tableau3[Base],0),3)</f>
        <v>00D9</v>
      </c>
      <c r="C303" t="s">
        <v>824</v>
      </c>
      <c r="D30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U ACCENT GRAVE</v>
      </c>
    </row>
    <row r="304" spans="1:4" x14ac:dyDescent="0.3">
      <c r="A304" t="s">
        <v>464</v>
      </c>
      <c r="B304" s="23" t="str">
        <f ca="1">INDEX(Tableau3[],MATCH(Tableau5[[#This Row],[Base]],Tableau3[Base],0),3)</f>
        <v>00B3</v>
      </c>
      <c r="C304" t="s">
        <v>825</v>
      </c>
      <c r="D30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CHIFFRE TROIS</v>
      </c>
    </row>
    <row r="305" spans="1:4" x14ac:dyDescent="0.3">
      <c r="A305" t="s">
        <v>247</v>
      </c>
      <c r="B305" s="23" t="str">
        <f ca="1">INDEX(Tableau3[],MATCH(Tableau5[[#This Row],[Base]],Tableau3[Base],0),3)</f>
        <v>00B9</v>
      </c>
      <c r="C305" t="s">
        <v>834</v>
      </c>
      <c r="D30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CHIFFRE UN</v>
      </c>
    </row>
    <row r="306" spans="1:4" x14ac:dyDescent="0.3">
      <c r="A306" t="s">
        <v>245</v>
      </c>
      <c r="B306" s="23" t="str">
        <f ca="1">INDEX(Tableau3[],MATCH(Tableau5[[#This Row],[Base]],Tableau3[Base],0),3)</f>
        <v>00B2</v>
      </c>
      <c r="C306" t="s">
        <v>835</v>
      </c>
      <c r="D30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CHIFFRE DEUX</v>
      </c>
    </row>
    <row r="307" spans="1:4" x14ac:dyDescent="0.3">
      <c r="A307" t="s">
        <v>246</v>
      </c>
      <c r="B307" s="23" t="str">
        <f ca="1">INDEX(Tableau3[],MATCH(Tableau5[[#This Row],[Base]],Tableau3[Base],0),3)</f>
        <v>00B3</v>
      </c>
      <c r="C307" t="s">
        <v>836</v>
      </c>
      <c r="D30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CHIFFRE TROIS</v>
      </c>
    </row>
    <row r="308" spans="1:4" x14ac:dyDescent="0.3">
      <c r="A308" t="s">
        <v>244</v>
      </c>
      <c r="B308" s="23" t="str">
        <f ca="1">INDEX(Tableau3[],MATCH(Tableau5[[#This Row],[Base]],Tableau3[Base],0),3)</f>
        <v>2074</v>
      </c>
      <c r="C308" t="s">
        <v>837</v>
      </c>
      <c r="D30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CHIFFRE QUATRE</v>
      </c>
    </row>
    <row r="309" spans="1:4" x14ac:dyDescent="0.3">
      <c r="A309" t="s">
        <v>261</v>
      </c>
      <c r="B309" s="23" t="str">
        <f ca="1">INDEX(Tableau3[],MATCH(Tableau5[[#This Row],[Base]],Tableau3[Base],0),3)</f>
        <v>2075</v>
      </c>
      <c r="C309" t="s">
        <v>838</v>
      </c>
      <c r="D30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CHIFFRE CINQ</v>
      </c>
    </row>
    <row r="310" spans="1:4" x14ac:dyDescent="0.3">
      <c r="A310" t="s">
        <v>257</v>
      </c>
      <c r="B310" s="23" t="str">
        <f ca="1">INDEX(Tableau3[],MATCH(Tableau5[[#This Row],[Base]],Tableau3[Base],0),3)</f>
        <v>2076</v>
      </c>
      <c r="C310" t="s">
        <v>839</v>
      </c>
      <c r="D31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CHIFFRE SIX</v>
      </c>
    </row>
    <row r="311" spans="1:4" x14ac:dyDescent="0.3">
      <c r="A311" t="s">
        <v>243</v>
      </c>
      <c r="B311" s="23" t="str">
        <f ca="1">INDEX(Tableau3[],MATCH(Tableau5[[#This Row],[Base]],Tableau3[Base],0),3)</f>
        <v>2077</v>
      </c>
      <c r="C311" t="s">
        <v>840</v>
      </c>
      <c r="D31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CHIFFRE SEPT</v>
      </c>
    </row>
    <row r="312" spans="1:4" x14ac:dyDescent="0.3">
      <c r="A312" t="s">
        <v>252</v>
      </c>
      <c r="B312" s="23" t="str">
        <f ca="1">INDEX(Tableau3[],MATCH(Tableau5[[#This Row],[Base]],Tableau3[Base],0),3)</f>
        <v>2078</v>
      </c>
      <c r="C312" t="s">
        <v>841</v>
      </c>
      <c r="D31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CHIFFRE HUIT</v>
      </c>
    </row>
    <row r="313" spans="1:4" x14ac:dyDescent="0.3">
      <c r="A313" t="s">
        <v>254</v>
      </c>
      <c r="B313" s="23" t="str">
        <f ca="1">INDEX(Tableau3[],MATCH(Tableau5[[#This Row],[Base]],Tableau3[Base],0),3)</f>
        <v>2079</v>
      </c>
      <c r="C313" t="s">
        <v>842</v>
      </c>
      <c r="D31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CHIFFRE NEUF</v>
      </c>
    </row>
    <row r="314" spans="1:4" x14ac:dyDescent="0.3">
      <c r="A314" t="s">
        <v>250</v>
      </c>
      <c r="B314" s="23" t="str">
        <f ca="1">INDEX(Tableau3[],MATCH(Tableau5[[#This Row],[Base]],Tableau3[Base],0),3)</f>
        <v>2070</v>
      </c>
      <c r="C314" t="s">
        <v>843</v>
      </c>
      <c r="D31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CHIFFRE ZÉRO</v>
      </c>
    </row>
    <row r="315" spans="1:4" x14ac:dyDescent="0.3">
      <c r="A315" t="s">
        <v>102</v>
      </c>
      <c r="B315" s="23" t="str">
        <f ca="1">INDEX(Tableau3[],MATCH(Tableau5[[#This Row],[Base]],Tableau3[Base],0),3)</f>
        <v>007E</v>
      </c>
      <c r="C315" t="s">
        <v>826</v>
      </c>
      <c r="D31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TILDE</v>
      </c>
    </row>
    <row r="316" spans="1:4" x14ac:dyDescent="0.3">
      <c r="A316" t="s">
        <v>416</v>
      </c>
      <c r="B316" s="23" t="str">
        <f ca="1">INDEX(Tableau3[],MATCH(Tableau5[[#This Row],[Base]],Tableau3[Base],0),3)</f>
        <v>2243</v>
      </c>
      <c r="C316" t="s">
        <v>1066</v>
      </c>
      <c r="D31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ASYMPTOTIQUEMENT ÉGAL</v>
      </c>
    </row>
    <row r="317" spans="1:4" x14ac:dyDescent="0.3">
      <c r="A317" t="s">
        <v>80</v>
      </c>
      <c r="B317" s="23" t="str">
        <f ca="1">INDEX(Tableau3[],MATCH(Tableau5[[#This Row],[Base]],Tableau3[Base],0),3)</f>
        <v>266F</v>
      </c>
      <c r="C317" t="s">
        <v>1067</v>
      </c>
      <c r="D31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DIÈSE</v>
      </c>
    </row>
    <row r="318" spans="1:4" x14ac:dyDescent="0.3">
      <c r="A318" t="s">
        <v>32</v>
      </c>
      <c r="B318" s="23" t="str">
        <f ca="1">INDEX(Tableau3[],MATCH(Tableau5[[#This Row],[Base]],Tableau3[Base],0),3)</f>
        <v>201D</v>
      </c>
      <c r="C318" t="s">
        <v>827</v>
      </c>
      <c r="D31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GUILLEMET-VIRGULE</v>
      </c>
    </row>
    <row r="319" spans="1:4" x14ac:dyDescent="0.3">
      <c r="A319" t="s">
        <v>150</v>
      </c>
      <c r="B319" s="23" t="str">
        <f ca="1">INDEX(Tableau3[],MATCH(Tableau5[[#This Row],[Base]],Tableau3[Base],0),3)</f>
        <v>2019</v>
      </c>
      <c r="C319" t="s">
        <v>828</v>
      </c>
      <c r="D31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APOSTROPHE GUILLEMET-VIRGULE</v>
      </c>
    </row>
    <row r="320" spans="1:4" x14ac:dyDescent="0.3">
      <c r="A320" t="s">
        <v>38</v>
      </c>
      <c r="B320" s="23" t="str">
        <f ca="1">INDEX(Tableau3[],MATCH(Tableau5[[#This Row],[Base]],Tableau3[Base],0),3)</f>
        <v>00AB</v>
      </c>
      <c r="C320" t="s">
        <v>829</v>
      </c>
      <c r="D32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GUILLEMET INFÉRIOÏDE</v>
      </c>
    </row>
    <row r="321" spans="1:4" x14ac:dyDescent="0.3">
      <c r="A321" t="s">
        <v>58</v>
      </c>
      <c r="B321" s="23" t="str">
        <f ca="1">INDEX(Tableau3[],MATCH(Tableau5[[#This Row],[Base]],Tableau3[Base],0),3)</f>
        <v>00BB</v>
      </c>
      <c r="C321" t="s">
        <v>832</v>
      </c>
      <c r="D32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GUILLEMET SUPÉRIOÏDE</v>
      </c>
    </row>
    <row r="322" spans="1:4" x14ac:dyDescent="0.3">
      <c r="A322" t="s">
        <v>471</v>
      </c>
      <c r="B322" s="23" t="str">
        <f ca="1">INDEX(Tableau3[],MATCH(Tableau5[[#This Row],[Base]],Tableau3[Base],0),3)</f>
        <v>275D</v>
      </c>
      <c r="C322" t="s">
        <v>1412</v>
      </c>
      <c r="D32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GUILLEMET-VIRGULE TOURNÉ DE FANTAISIE</v>
      </c>
    </row>
    <row r="323" spans="1:4" x14ac:dyDescent="0.3">
      <c r="A323" t="s">
        <v>475</v>
      </c>
      <c r="B323" s="23" t="str">
        <f ca="1">INDEX(Tableau3[],MATCH(Tableau5[[#This Row],[Base]],Tableau3[Base],0),3)</f>
        <v>275E</v>
      </c>
      <c r="C323" t="s">
        <v>1416</v>
      </c>
      <c r="D32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GUILLEMET-VIRGULE DE FANTAISIE</v>
      </c>
    </row>
    <row r="324" spans="1:4" x14ac:dyDescent="0.3">
      <c r="A324" t="s">
        <v>470</v>
      </c>
      <c r="B324" s="23" t="str">
        <f ca="1">INDEX(Tableau3[],MATCH(Tableau5[[#This Row],[Base]],Tableau3[Base],0),3)</f>
        <v>276E</v>
      </c>
      <c r="C324" t="s">
        <v>1068</v>
      </c>
      <c r="D32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SIMPLE GUILLEMET GRAS INFÉRIOÏDE</v>
      </c>
    </row>
    <row r="325" spans="1:4" x14ac:dyDescent="0.3">
      <c r="A325" t="s">
        <v>476</v>
      </c>
      <c r="B325" s="23" t="str">
        <f ca="1">INDEX(Tableau3[],MATCH(Tableau5[[#This Row],[Base]],Tableau3[Base],0),3)</f>
        <v>276F</v>
      </c>
      <c r="C325" t="s">
        <v>1069</v>
      </c>
      <c r="D32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SIMPLE GUILLEMET GRAS SUPÉRIOÏDE</v>
      </c>
    </row>
    <row r="326" spans="1:4" x14ac:dyDescent="0.3">
      <c r="A326" t="s">
        <v>465</v>
      </c>
      <c r="B326" s="23" t="str">
        <f ca="1">INDEX(Tableau3[],MATCH(Tableau5[[#This Row],[Base]],Tableau3[Base],0),3)</f>
        <v>2212</v>
      </c>
      <c r="C326" t="s">
        <v>1065</v>
      </c>
      <c r="D32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SIGNE MOINS</v>
      </c>
    </row>
    <row r="327" spans="1:4" x14ac:dyDescent="0.3">
      <c r="A327" t="s">
        <v>472</v>
      </c>
      <c r="B327" s="23" t="str">
        <f ca="1">INDEX(Tableau3[],MATCH(Tableau5[[#This Row],[Base]],Tableau3[Base],0),3)</f>
        <v>299A</v>
      </c>
      <c r="C327" t="s">
        <v>845</v>
      </c>
      <c r="D32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LIGNE VERTICALE EN ZIGZAG</v>
      </c>
    </row>
    <row r="328" spans="1:4" x14ac:dyDescent="0.3">
      <c r="A328" t="s">
        <v>114</v>
      </c>
      <c r="B328" s="23" t="str">
        <f ca="1">INDEX(Tableau3[],MATCH(Tableau5[[#This Row],[Base]],Tableau3[Base],0),3)</f>
        <v>02BF</v>
      </c>
      <c r="C328" t="s">
        <v>1413</v>
      </c>
      <c r="D32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LETTRE DEMI-ROND GAUCHE</v>
      </c>
    </row>
    <row r="329" spans="1:4" x14ac:dyDescent="0.3">
      <c r="A329" t="s">
        <v>473</v>
      </c>
      <c r="B329" s="23" t="str">
        <f ca="1">INDEX(Tableau3[],MATCH(Tableau5[[#This Row],[Base]],Tableau3[Base],0),3)</f>
        <v>27B2</v>
      </c>
      <c r="C329" t="s">
        <v>1414</v>
      </c>
      <c r="D32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DISQUE AVEC FLÈCHE AJOURÉE GRASSE VERS LA DROITE</v>
      </c>
    </row>
    <row r="330" spans="1:4" x14ac:dyDescent="0.3">
      <c r="A330" t="s">
        <v>466</v>
      </c>
      <c r="B330" s="23" t="str">
        <f ca="1">INDEX(Tableau3[],MATCH(Tableau5[[#This Row],[Base]],Tableau3[Base],0),3)</f>
        <v>2013</v>
      </c>
      <c r="C330" t="s">
        <v>831</v>
      </c>
      <c r="D33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TIRET DEMI-CADRATIN</v>
      </c>
    </row>
    <row r="331" spans="1:4" x14ac:dyDescent="0.3">
      <c r="A331" t="s">
        <v>474</v>
      </c>
      <c r="B331" s="23" t="str">
        <f ca="1">INDEX(Tableau3[],MATCH(Tableau5[[#This Row],[Base]],Tableau3[Base],0),3)</f>
        <v>005E</v>
      </c>
      <c r="C331" t="s">
        <v>759</v>
      </c>
      <c r="D33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ACCENT CIRCONFLEXE</v>
      </c>
    </row>
    <row r="332" spans="1:4" x14ac:dyDescent="0.3">
      <c r="A332" t="s">
        <v>67</v>
      </c>
      <c r="B332" s="23" t="str">
        <f ca="1">INDEX(Tableau3[],MATCH(Tableau5[[#This Row],[Base]],Tableau3[Base],0),3)</f>
        <v>25C9</v>
      </c>
      <c r="C332" t="s">
        <v>1415</v>
      </c>
      <c r="D33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CERCLE AVEC DISQUE INSCRIT</v>
      </c>
    </row>
    <row r="333" spans="1:4" x14ac:dyDescent="0.3">
      <c r="A333" t="s">
        <v>468</v>
      </c>
      <c r="B333" s="23" t="str">
        <f ca="1">INDEX(Tableau3[],MATCH(Tableau5[[#This Row],[Base]],Tableau3[Base],0),3)</f>
        <v>1D52</v>
      </c>
      <c r="C333" t="s">
        <v>844</v>
      </c>
      <c r="D33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O</v>
      </c>
    </row>
    <row r="334" spans="1:4" x14ac:dyDescent="0.3">
      <c r="A334" t="s">
        <v>467</v>
      </c>
      <c r="B334" s="23" t="str">
        <f ca="1">INDEX(Tableau3[],MATCH(Tableau5[[#This Row],[Base]],Tableau3[Base],0),3)</f>
        <v>2259</v>
      </c>
      <c r="C334" t="s">
        <v>833</v>
      </c>
      <c r="D33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ESTIMÉ</v>
      </c>
    </row>
    <row r="335" spans="1:4" x14ac:dyDescent="0.3">
      <c r="A335" t="s">
        <v>469</v>
      </c>
      <c r="B335" s="23" t="str">
        <f ca="1">INDEX(Tableau3[],MATCH(Tableau5[[#This Row],[Base]],Tableau3[Base],0),3)</f>
        <v>207A</v>
      </c>
      <c r="C335" t="s">
        <v>1411</v>
      </c>
      <c r="D33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SIGNE PLUS</v>
      </c>
    </row>
    <row r="336" spans="1:4" x14ac:dyDescent="0.3">
      <c r="A336" t="s">
        <v>649</v>
      </c>
      <c r="B336" s="23" t="str">
        <f ca="1">INDEX(Tableau3[],MATCH(Tableau5[[#This Row],[Base]],Tableau3[Base],0),3)</f>
        <v>20B5</v>
      </c>
      <c r="C336" t="s">
        <v>1417</v>
      </c>
      <c r="D33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CEDI</v>
      </c>
    </row>
    <row r="337" spans="1:4" x14ac:dyDescent="0.3">
      <c r="A337" t="s">
        <v>477</v>
      </c>
      <c r="B337" s="23" t="str">
        <f ca="1">INDEX(Tableau3[],MATCH(Tableau5[[#This Row],[Base]],Tableau3[Base],0),3)</f>
        <v>200D</v>
      </c>
      <c r="C337" t="s">
        <v>1418</v>
      </c>
      <c r="D33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LIANT</v>
      </c>
    </row>
    <row r="338" spans="1:4" x14ac:dyDescent="0.3">
      <c r="A338" t="s">
        <v>98</v>
      </c>
      <c r="B338" s="23" t="str">
        <f ca="1">INDEX(Tableau3[],MATCH(Tableau5[[#This Row],[Base]],Tableau3[Base],0),3)</f>
        <v>017F</v>
      </c>
      <c r="C338" t="s">
        <v>846</v>
      </c>
      <c r="D33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S LONG</v>
      </c>
    </row>
    <row r="339" spans="1:4" x14ac:dyDescent="0.3">
      <c r="A339" t="s">
        <v>478</v>
      </c>
      <c r="B339" s="23" t="str">
        <f ca="1">INDEX(Tableau3[],MATCH(Tableau5[[#This Row],[Base]],Tableau3[Base],0),3)</f>
        <v>20B4</v>
      </c>
      <c r="C339" t="s">
        <v>1419</v>
      </c>
      <c r="D33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HRYVNIA</v>
      </c>
    </row>
    <row r="340" spans="1:4" x14ac:dyDescent="0.3">
      <c r="A340" t="s">
        <v>479</v>
      </c>
      <c r="B340" s="23" t="str">
        <f ca="1">INDEX(Tableau3[],MATCH(Tableau5[[#This Row],[Base]],Tableau3[Base],0),3)</f>
        <v>20A6</v>
      </c>
      <c r="C340" t="s">
        <v>1420</v>
      </c>
      <c r="D34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NAIRA</v>
      </c>
    </row>
    <row r="341" spans="1:4" x14ac:dyDescent="0.3">
      <c r="A341" t="s">
        <v>71</v>
      </c>
      <c r="B341" s="23" t="str">
        <f ca="1">INDEX(Tableau3[],MATCH(Tableau5[[#This Row],[Base]],Tableau3[Base],0),3)</f>
        <v>2030</v>
      </c>
      <c r="C341" t="s">
        <v>1070</v>
      </c>
      <c r="D34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POUR MILLE</v>
      </c>
    </row>
    <row r="342" spans="1:4" x14ac:dyDescent="0.3">
      <c r="A342" t="s">
        <v>480</v>
      </c>
      <c r="B342" s="23" t="str">
        <f ca="1">INDEX(Tableau3[],MATCH(Tableau5[[#This Row],[Base]],Tableau3[Base],0),3)</f>
        <v>00D7</v>
      </c>
      <c r="C342" t="s">
        <v>1071</v>
      </c>
      <c r="D34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SIGNE DE MULTIPLICATION</v>
      </c>
    </row>
    <row r="343" spans="1:4" x14ac:dyDescent="0.3">
      <c r="A343" t="s">
        <v>481</v>
      </c>
      <c r="B343" s="23" t="str">
        <f ca="1">INDEX(Tableau3[],MATCH(Tableau5[[#This Row],[Base]],Tableau3[Base],0),3)</f>
        <v>03B1</v>
      </c>
      <c r="C343" t="s">
        <v>1421</v>
      </c>
      <c r="D34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GRECQUE ALPHA</v>
      </c>
    </row>
    <row r="344" spans="1:4" x14ac:dyDescent="0.3">
      <c r="A344" t="s">
        <v>482</v>
      </c>
      <c r="B344" s="23" t="str">
        <f ca="1">INDEX(Tableau3[],MATCH(Tableau5[[#This Row],[Base]],Tableau3[Base],0),3)</f>
        <v>00AB</v>
      </c>
      <c r="C344" t="s">
        <v>847</v>
      </c>
      <c r="D34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GUILLEMET INFÉRIOÏDE</v>
      </c>
    </row>
    <row r="345" spans="1:4" x14ac:dyDescent="0.3">
      <c r="A345" t="s">
        <v>483</v>
      </c>
      <c r="B345" s="23" t="str">
        <f ca="1">INDEX(Tableau3[],MATCH(Tableau5[[#This Row],[Base]],Tableau3[Base],0),3)</f>
        <v>00BB</v>
      </c>
      <c r="C345" t="s">
        <v>848</v>
      </c>
      <c r="D34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GUILLEMET SUPÉRIOÏDE</v>
      </c>
    </row>
    <row r="346" spans="1:4" x14ac:dyDescent="0.3">
      <c r="A346" t="s">
        <v>484</v>
      </c>
      <c r="B346" s="23" t="str">
        <f ca="1">INDEX(Tableau3[],MATCH(Tableau5[[#This Row],[Base]],Tableau3[Base],0),3)</f>
        <v>02BC</v>
      </c>
      <c r="C346" t="s">
        <v>1072</v>
      </c>
      <c r="D34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LETTRE APOSTROPHE</v>
      </c>
    </row>
    <row r="347" spans="1:4" x14ac:dyDescent="0.3">
      <c r="A347" t="s">
        <v>487</v>
      </c>
      <c r="B347" s="23" t="str">
        <f ca="1">INDEX(Tableau3[],MATCH(Tableau5[[#This Row],[Base]],Tableau3[Base],0),3)</f>
        <v>203D</v>
      </c>
      <c r="C347" t="s">
        <v>1422</v>
      </c>
      <c r="D34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POINT EXCLARROGATIF</v>
      </c>
    </row>
    <row r="348" spans="1:4" x14ac:dyDescent="0.3">
      <c r="A348" t="s">
        <v>485</v>
      </c>
      <c r="B348" s="23" t="str">
        <f ca="1">INDEX(Tableau3[],MATCH(Tableau5[[#This Row],[Base]],Tableau3[Base],0),3)</f>
        <v>00B7</v>
      </c>
      <c r="C348" t="s">
        <v>1073</v>
      </c>
      <c r="D34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POINT MÉDIAN</v>
      </c>
    </row>
    <row r="349" spans="1:4" x14ac:dyDescent="0.3">
      <c r="A349" t="s">
        <v>488</v>
      </c>
      <c r="B349" s="23" t="str">
        <f ca="1">INDEX(Tableau3[],MATCH(Tableau5[[#This Row],[Base]],Tableau3[Base],0),3)</f>
        <v>00B7</v>
      </c>
      <c r="C349" t="s">
        <v>1024</v>
      </c>
      <c r="D34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POINT MÉDIAN</v>
      </c>
    </row>
    <row r="350" spans="1:4" x14ac:dyDescent="0.3">
      <c r="A350" t="s">
        <v>486</v>
      </c>
      <c r="B350" s="23" t="str">
        <f ca="1">INDEX(Tableau3[],MATCH(Tableau5[[#This Row],[Base]],Tableau3[Base],0),3)</f>
        <v>2026</v>
      </c>
      <c r="C350" t="s">
        <v>1074</v>
      </c>
      <c r="D35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POINTS DE SUSPENSION</v>
      </c>
    </row>
    <row r="351" spans="1:4" x14ac:dyDescent="0.3">
      <c r="A351" t="s">
        <v>489</v>
      </c>
      <c r="B351" s="23" t="str">
        <f ca="1">INDEX(Tableau3[],MATCH(Tableau5[[#This Row],[Base]],Tableau3[Base],0),3)</f>
        <v>00F7</v>
      </c>
      <c r="C351" t="s">
        <v>1075</v>
      </c>
      <c r="D35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SIGNE DE DIVISION</v>
      </c>
    </row>
    <row r="352" spans="1:4" x14ac:dyDescent="0.3">
      <c r="A352" t="s">
        <v>198</v>
      </c>
      <c r="B352" s="23" t="str">
        <f ca="1">INDEX(Tableau3[],MATCH(Tableau5[[#This Row],[Base]],Tableau3[Base],0),3)</f>
        <v>00A1</v>
      </c>
      <c r="C352" t="s">
        <v>1022</v>
      </c>
      <c r="D35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POINT D’EXCLAMATION TOURNÉ</v>
      </c>
    </row>
    <row r="353" spans="1:7" x14ac:dyDescent="0.3">
      <c r="A353" t="s">
        <v>490</v>
      </c>
      <c r="B353" s="23" t="str">
        <f ca="1">INDEX(Tableau3[],MATCH(Tableau5[[#This Row],[Base]],Tableau3[Base],0),3)</f>
        <v>2023</v>
      </c>
      <c r="C353" t="s">
        <v>1423</v>
      </c>
      <c r="D35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PUCE TRIANGULAIRE</v>
      </c>
    </row>
    <row r="354" spans="1:7" x14ac:dyDescent="0.3">
      <c r="A354" t="s">
        <v>491</v>
      </c>
      <c r="B354" s="23" t="str">
        <f ca="1">INDEX(Tableau3[],MATCH(Tableau5[[#This Row],[Base]],Tableau3[Base],0),3)</f>
        <v>0302</v>
      </c>
      <c r="C354" t="s">
        <v>1501</v>
      </c>
      <c r="D35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ACCENT CIRCONFLEXE</v>
      </c>
    </row>
    <row r="355" spans="1:7" x14ac:dyDescent="0.3">
      <c r="A355" t="s">
        <v>201</v>
      </c>
      <c r="B355" s="23" t="str">
        <f ca="1">INDEX(Tableau3[],MATCH(Tableau5[[#This Row],[Base]],Tableau3[Base],0),3)</f>
        <v>202F</v>
      </c>
      <c r="C355" t="s">
        <v>849</v>
      </c>
      <c r="D35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ESPACE FINE INSÉCABLE</v>
      </c>
    </row>
    <row r="356" spans="1:7" s="67" customFormat="1" x14ac:dyDescent="0.3">
      <c r="A356" s="22"/>
      <c r="B356" s="21"/>
      <c r="C356" s="22"/>
      <c r="D356" s="21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/>
      </c>
      <c r="E356" s="22"/>
      <c r="F356" s="22"/>
      <c r="G356" s="22"/>
    </row>
    <row r="357" spans="1:7" s="68" customFormat="1" x14ac:dyDescent="0.3">
      <c r="A357" s="20" t="s">
        <v>206</v>
      </c>
      <c r="B357" s="21" t="s">
        <v>477</v>
      </c>
      <c r="C357" s="20"/>
      <c r="D357" s="21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TRÉMA</v>
      </c>
      <c r="E357" s="20"/>
      <c r="F357" s="20"/>
      <c r="G357" s="20"/>
    </row>
    <row r="358" spans="1:7" s="67" customFormat="1" x14ac:dyDescent="0.3">
      <c r="A358" s="22"/>
      <c r="B358" s="21"/>
      <c r="C358" s="22"/>
      <c r="D358" s="21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/>
      </c>
      <c r="E358" s="22"/>
      <c r="F358" s="22"/>
      <c r="G358" s="22"/>
    </row>
    <row r="359" spans="1:7" x14ac:dyDescent="0.3">
      <c r="A359" t="s">
        <v>242</v>
      </c>
      <c r="B359" s="23" t="str">
        <f ca="1">INDEX(Tableau3[],MATCH(Tableau5[[#This Row],[Base]],Tableau3[Base],0),4)</f>
        <v>00C4</v>
      </c>
      <c r="C359" t="s">
        <v>851</v>
      </c>
      <c r="D35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A TRÉMA</v>
      </c>
    </row>
    <row r="360" spans="1:7" x14ac:dyDescent="0.3">
      <c r="A360" t="s">
        <v>224</v>
      </c>
      <c r="B360" s="23" t="str">
        <f ca="1">INDEX(Tableau3[],MATCH(Tableau5[[#This Row],[Base]],Tableau3[Base],0),4)</f>
        <v>00E4</v>
      </c>
      <c r="C360" t="s">
        <v>850</v>
      </c>
      <c r="D36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A TRÉMA</v>
      </c>
    </row>
    <row r="361" spans="1:7" x14ac:dyDescent="0.3">
      <c r="A361" t="s">
        <v>225</v>
      </c>
      <c r="B361" s="23" t="str">
        <f ca="1">INDEX(Tableau3[],MATCH(Tableau5[[#This Row],[Base]],Tableau3[Base],0),4)</f>
        <v>0306</v>
      </c>
      <c r="C361" t="s">
        <v>1078</v>
      </c>
      <c r="D36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BRÈVE</v>
      </c>
    </row>
    <row r="362" spans="1:7" x14ac:dyDescent="0.3">
      <c r="A362" t="s">
        <v>207</v>
      </c>
      <c r="B362" s="23" t="str">
        <f ca="1">INDEX(Tableau3[],MATCH(Tableau5[[#This Row],[Base]],Tableau3[Base],0),4)</f>
        <v>0306</v>
      </c>
      <c r="C362" t="s">
        <v>1077</v>
      </c>
      <c r="D36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BRÈVE</v>
      </c>
    </row>
    <row r="363" spans="1:7" x14ac:dyDescent="0.3">
      <c r="A363" t="s">
        <v>227</v>
      </c>
      <c r="B363" s="23" t="str">
        <f ca="1">INDEX(Tableau3[],MATCH(Tableau5[[#This Row],[Base]],Tableau3[Base],0),4)</f>
        <v>0241</v>
      </c>
      <c r="C363" t="s">
        <v>1515</v>
      </c>
      <c r="D36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COUP DE GLOTTE</v>
      </c>
    </row>
    <row r="364" spans="1:7" x14ac:dyDescent="0.3">
      <c r="A364" t="s">
        <v>209</v>
      </c>
      <c r="B364" s="23" t="str">
        <f ca="1">INDEX(Tableau3[],MATCH(Tableau5[[#This Row],[Base]],Tableau3[Base],0),4)</f>
        <v>0242</v>
      </c>
      <c r="C364" t="s">
        <v>1514</v>
      </c>
      <c r="D36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COUP DE GLOTTE</v>
      </c>
    </row>
    <row r="365" spans="1:7" x14ac:dyDescent="0.3">
      <c r="A365" t="s">
        <v>233</v>
      </c>
      <c r="B365" s="23" t="str">
        <f ca="1">INDEX(Tableau3[],MATCH(Tableau5[[#This Row],[Base]],Tableau3[Base],0),4)</f>
        <v>00D0</v>
      </c>
      <c r="C365" t="s">
        <v>1080</v>
      </c>
      <c r="D36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ED</v>
      </c>
    </row>
    <row r="366" spans="1:7" x14ac:dyDescent="0.3">
      <c r="A366" t="s">
        <v>215</v>
      </c>
      <c r="B366" s="23" t="str">
        <f ca="1">INDEX(Tableau3[],MATCH(Tableau5[[#This Row],[Base]],Tableau3[Base],0),4)</f>
        <v>00F0</v>
      </c>
      <c r="C366" t="s">
        <v>1079</v>
      </c>
      <c r="D36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ED</v>
      </c>
    </row>
    <row r="367" spans="1:7" x14ac:dyDescent="0.3">
      <c r="A367" t="s">
        <v>235</v>
      </c>
      <c r="B367" s="23" t="str">
        <f ca="1">INDEX(Tableau3[],MATCH(Tableau5[[#This Row],[Base]],Tableau3[Base],0),4)</f>
        <v>00CB</v>
      </c>
      <c r="C367" t="s">
        <v>853</v>
      </c>
      <c r="D36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 TRÉMA</v>
      </c>
    </row>
    <row r="368" spans="1:7" x14ac:dyDescent="0.3">
      <c r="A368" t="s">
        <v>217</v>
      </c>
      <c r="B368" s="23" t="str">
        <f ca="1">INDEX(Tableau3[],MATCH(Tableau5[[#This Row],[Base]],Tableau3[Base],0),4)</f>
        <v>00EB</v>
      </c>
      <c r="C368" t="s">
        <v>852</v>
      </c>
      <c r="D36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E TRÉMA</v>
      </c>
    </row>
    <row r="369" spans="1:4" x14ac:dyDescent="0.3">
      <c r="A369" t="s">
        <v>232</v>
      </c>
      <c r="B369" s="23" t="str">
        <f ca="1">INDEX(Tableau3[],MATCH(Tableau5[[#This Row],[Base]],Tableau3[Base],0),4)</f>
        <v>222B</v>
      </c>
      <c r="C369" t="s">
        <v>1425</v>
      </c>
      <c r="D36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INTÉGRALE</v>
      </c>
    </row>
    <row r="370" spans="1:4" x14ac:dyDescent="0.3">
      <c r="A370" t="s">
        <v>214</v>
      </c>
      <c r="B370" s="23" t="str">
        <f ca="1">INDEX(Tableau3[],MATCH(Tableau5[[#This Row],[Base]],Tableau3[Base],0),4)</f>
        <v>0192</v>
      </c>
      <c r="C370" t="s">
        <v>1424</v>
      </c>
      <c r="D37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F HAMEÇON</v>
      </c>
    </row>
    <row r="371" spans="1:4" x14ac:dyDescent="0.3">
      <c r="A371" t="s">
        <v>231</v>
      </c>
      <c r="B371" s="23" t="str">
        <f ca="1">INDEX(Tableau3[],MATCH(Tableau5[[#This Row],[Base]],Tableau3[Base],0),4)</f>
        <v>2060</v>
      </c>
      <c r="C371" t="s">
        <v>1427</v>
      </c>
      <c r="D37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GLUON</v>
      </c>
    </row>
    <row r="372" spans="1:4" x14ac:dyDescent="0.3">
      <c r="A372" t="s">
        <v>213</v>
      </c>
      <c r="B372" s="23" t="str">
        <f ca="1">INDEX(Tableau3[],MATCH(Tableau5[[#This Row],[Base]],Tableau3[Base],0),4)</f>
        <v>2060</v>
      </c>
      <c r="C372" t="s">
        <v>1426</v>
      </c>
      <c r="D37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GLUON</v>
      </c>
    </row>
    <row r="373" spans="1:4" x14ac:dyDescent="0.3">
      <c r="A373" t="s">
        <v>230</v>
      </c>
      <c r="B373" s="23" t="str">
        <f ca="1">INDEX(Tableau3[],MATCH(Tableau5[[#This Row],[Base]],Tableau3[Base],0),4)</f>
        <v>1E26</v>
      </c>
      <c r="C373" t="s">
        <v>1429</v>
      </c>
      <c r="D37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H TRÉMA</v>
      </c>
    </row>
    <row r="374" spans="1:4" x14ac:dyDescent="0.3">
      <c r="A374" t="s">
        <v>212</v>
      </c>
      <c r="B374" s="23" t="str">
        <f ca="1">INDEX(Tableau3[],MATCH(Tableau5[[#This Row],[Base]],Tableau3[Base],0),4)</f>
        <v>1E27</v>
      </c>
      <c r="C374" t="s">
        <v>1428</v>
      </c>
      <c r="D37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H TRÉMA</v>
      </c>
    </row>
    <row r="375" spans="1:4" x14ac:dyDescent="0.3">
      <c r="A375" t="s">
        <v>239</v>
      </c>
      <c r="B375" s="23" t="str">
        <f ca="1">INDEX(Tableau3[],MATCH(Tableau5[[#This Row],[Base]],Tableau3[Base],0),4)</f>
        <v>00CF</v>
      </c>
      <c r="C375" t="s">
        <v>1431</v>
      </c>
      <c r="D37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I TRÉMA</v>
      </c>
    </row>
    <row r="376" spans="1:4" x14ac:dyDescent="0.3">
      <c r="A376" t="s">
        <v>221</v>
      </c>
      <c r="B376" s="23" t="str">
        <f ca="1">INDEX(Tableau3[],MATCH(Tableau5[[#This Row],[Base]],Tableau3[Base],0),4)</f>
        <v>00EF</v>
      </c>
      <c r="C376" t="s">
        <v>1430</v>
      </c>
      <c r="D37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I TRÉMA</v>
      </c>
    </row>
    <row r="377" spans="1:4" x14ac:dyDescent="0.3">
      <c r="A377" t="s">
        <v>447</v>
      </c>
      <c r="B377" s="23" t="str">
        <f ca="1">INDEX(Tableau3[],MATCH(Tableau5[[#This Row],[Base]],Tableau3[Base],0),4)</f>
        <v>0130</v>
      </c>
      <c r="C377" t="s">
        <v>1433</v>
      </c>
      <c r="D37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I POINT EN CHEF</v>
      </c>
    </row>
    <row r="378" spans="1:4" x14ac:dyDescent="0.3">
      <c r="A378" t="s">
        <v>446</v>
      </c>
      <c r="B378" s="23" t="str">
        <f ca="1">INDEX(Tableau3[],MATCH(Tableau5[[#This Row],[Base]],Tableau3[Base],0),4)</f>
        <v>0131</v>
      </c>
      <c r="C378" t="s">
        <v>1432</v>
      </c>
      <c r="D37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I SANS POINT</v>
      </c>
    </row>
    <row r="379" spans="1:4" x14ac:dyDescent="0.3">
      <c r="A379" t="s">
        <v>449</v>
      </c>
      <c r="B379" s="23" t="str">
        <f ca="1">INDEX(Tableau3[],MATCH(Tableau5[[#This Row],[Base]],Tableau3[Base],0),4)</f>
        <v>00CD</v>
      </c>
      <c r="C379" t="s">
        <v>1435</v>
      </c>
      <c r="D37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I ACCENT AIGU</v>
      </c>
    </row>
    <row r="380" spans="1:4" x14ac:dyDescent="0.3">
      <c r="A380" t="s">
        <v>448</v>
      </c>
      <c r="B380" s="23" t="str">
        <f ca="1">INDEX(Tableau3[],MATCH(Tableau5[[#This Row],[Base]],Tableau3[Base],0),4)</f>
        <v>00ED</v>
      </c>
      <c r="C380" t="s">
        <v>1434</v>
      </c>
      <c r="D38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I ACCENT AIGU</v>
      </c>
    </row>
    <row r="381" spans="1:4" x14ac:dyDescent="0.3">
      <c r="A381" t="s">
        <v>451</v>
      </c>
      <c r="B381" s="23" t="str">
        <f ca="1">INDEX(Tableau3[],MATCH(Tableau5[[#This Row],[Base]],Tableau3[Base],0),4)</f>
        <v>023D</v>
      </c>
      <c r="C381" t="s">
        <v>1085</v>
      </c>
      <c r="D38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L RAYÉ</v>
      </c>
    </row>
    <row r="382" spans="1:4" x14ac:dyDescent="0.3">
      <c r="A382" t="s">
        <v>450</v>
      </c>
      <c r="B382" s="23" t="str">
        <f ca="1">INDEX(Tableau3[],MATCH(Tableau5[[#This Row],[Base]],Tableau3[Base],0),4)</f>
        <v>019A</v>
      </c>
      <c r="C382" t="s">
        <v>1084</v>
      </c>
      <c r="D38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L RAYÉ</v>
      </c>
    </row>
    <row r="383" spans="1:4" x14ac:dyDescent="0.3">
      <c r="A383" t="s">
        <v>453</v>
      </c>
      <c r="B383" s="23" t="str">
        <f ca="1">INDEX(Tableau3[],MATCH(Tableau5[[#This Row],[Base]],Tableau3[Base],0),4)</f>
        <v>0304</v>
      </c>
      <c r="C383" t="s">
        <v>1087</v>
      </c>
      <c r="D38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MACRON</v>
      </c>
    </row>
    <row r="384" spans="1:4" x14ac:dyDescent="0.3">
      <c r="A384" t="s">
        <v>452</v>
      </c>
      <c r="B384" s="23" t="str">
        <f ca="1">INDEX(Tableau3[],MATCH(Tableau5[[#This Row],[Base]],Tableau3[Base],0),4)</f>
        <v>0304</v>
      </c>
      <c r="C384" t="s">
        <v>1086</v>
      </c>
      <c r="D38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MACRON</v>
      </c>
    </row>
    <row r="385" spans="1:4" x14ac:dyDescent="0.3">
      <c r="A385" t="s">
        <v>455</v>
      </c>
      <c r="B385" s="23" t="str">
        <f ca="1">INDEX(Tableau3[],MATCH(Tableau5[[#This Row],[Base]],Tableau3[Base],0),4)</f>
        <v>014A</v>
      </c>
      <c r="C385" t="s">
        <v>1089</v>
      </c>
      <c r="D38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ENG</v>
      </c>
    </row>
    <row r="386" spans="1:4" x14ac:dyDescent="0.3">
      <c r="A386" t="s">
        <v>454</v>
      </c>
      <c r="B386" s="23" t="str">
        <f ca="1">INDEX(Tableau3[],MATCH(Tableau5[[#This Row],[Base]],Tableau3[Base],0),4)</f>
        <v>014B</v>
      </c>
      <c r="C386" t="s">
        <v>1088</v>
      </c>
      <c r="D38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ENG</v>
      </c>
    </row>
    <row r="387" spans="1:4" x14ac:dyDescent="0.3">
      <c r="A387" t="s">
        <v>457</v>
      </c>
      <c r="B387" s="23" t="str">
        <f ca="1">INDEX(Tableau3[],MATCH(Tableau5[[#This Row],[Base]],Tableau3[Base],0),4)</f>
        <v>00D6</v>
      </c>
      <c r="C387" t="s">
        <v>856</v>
      </c>
      <c r="D38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O TRÉMA</v>
      </c>
    </row>
    <row r="388" spans="1:4" x14ac:dyDescent="0.3">
      <c r="A388" t="s">
        <v>456</v>
      </c>
      <c r="B388" s="23" t="str">
        <f ca="1">INDEX(Tableau3[],MATCH(Tableau5[[#This Row],[Base]],Tableau3[Base],0),4)</f>
        <v>00F6</v>
      </c>
      <c r="C388" t="s">
        <v>855</v>
      </c>
      <c r="D38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O TRÉMA</v>
      </c>
    </row>
    <row r="389" spans="1:4" x14ac:dyDescent="0.3">
      <c r="A389" t="s">
        <v>237</v>
      </c>
      <c r="B389" s="23" t="str">
        <f ca="1">INDEX(Tableau3[],MATCH(Tableau5[[#This Row],[Base]],Tableau3[Base],0),4)</f>
        <v>0323</v>
      </c>
      <c r="C389" t="s">
        <v>1437</v>
      </c>
      <c r="D38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POINT SOUSCRIT</v>
      </c>
    </row>
    <row r="390" spans="1:4" x14ac:dyDescent="0.3">
      <c r="A390" t="s">
        <v>219</v>
      </c>
      <c r="B390" s="23" t="str">
        <f ca="1">INDEX(Tableau3[],MATCH(Tableau5[[#This Row],[Base]],Tableau3[Base],0),4)</f>
        <v>0323</v>
      </c>
      <c r="C390" t="s">
        <v>1436</v>
      </c>
      <c r="D39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POINT SOUSCRIT</v>
      </c>
    </row>
    <row r="391" spans="1:4" x14ac:dyDescent="0.3">
      <c r="A391" t="s">
        <v>249</v>
      </c>
      <c r="B391" s="23" t="str">
        <f ca="1">INDEX(Tableau3[],MATCH(Tableau5[[#This Row],[Base]],Tableau3[Base],0),4)</f>
        <v>2205</v>
      </c>
      <c r="C391" t="s">
        <v>1439</v>
      </c>
      <c r="D39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ENSEMBLE VIDE</v>
      </c>
    </row>
    <row r="392" spans="1:4" x14ac:dyDescent="0.3">
      <c r="A392" t="s">
        <v>248</v>
      </c>
      <c r="B392" s="23" t="str">
        <f ca="1">INDEX(Tableau3[],MATCH(Tableau5[[#This Row],[Base]],Tableau3[Base],0),4)</f>
        <v>2205</v>
      </c>
      <c r="C392" t="s">
        <v>1438</v>
      </c>
      <c r="D39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ENSEMBLE VIDE</v>
      </c>
    </row>
    <row r="393" spans="1:4" x14ac:dyDescent="0.3">
      <c r="A393" t="s">
        <v>236</v>
      </c>
      <c r="B393" s="23" t="str">
        <f ca="1">INDEX(Tableau3[],MATCH(Tableau5[[#This Row],[Base]],Tableau3[Base],0),4)</f>
        <v>0158</v>
      </c>
      <c r="C393" t="s">
        <v>1441</v>
      </c>
      <c r="D39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R HATCHEK</v>
      </c>
    </row>
    <row r="394" spans="1:4" x14ac:dyDescent="0.3">
      <c r="A394" t="s">
        <v>218</v>
      </c>
      <c r="B394" s="23" t="str">
        <f ca="1">INDEX(Tableau3[],MATCH(Tableau5[[#This Row],[Base]],Tableau3[Base],0),4)</f>
        <v>0159</v>
      </c>
      <c r="C394" t="s">
        <v>1440</v>
      </c>
      <c r="D39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R HATCHEK</v>
      </c>
    </row>
    <row r="395" spans="1:4" x14ac:dyDescent="0.3">
      <c r="A395" t="s">
        <v>234</v>
      </c>
      <c r="B395" s="23" t="str">
        <f ca="1">INDEX(Tableau3[],MATCH(Tableau5[[#This Row],[Base]],Tableau3[Base],0),4)</f>
        <v>0160</v>
      </c>
      <c r="C395" t="s">
        <v>1443</v>
      </c>
      <c r="D39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S HATCHEK</v>
      </c>
    </row>
    <row r="396" spans="1:4" x14ac:dyDescent="0.3">
      <c r="A396" t="s">
        <v>216</v>
      </c>
      <c r="B396" s="23" t="str">
        <f ca="1">INDEX(Tableau3[],MATCH(Tableau5[[#This Row],[Base]],Tableau3[Base],0),4)</f>
        <v>0161</v>
      </c>
      <c r="C396" t="s">
        <v>1442</v>
      </c>
      <c r="D39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S HATCHEK</v>
      </c>
    </row>
    <row r="397" spans="1:4" x14ac:dyDescent="0.3">
      <c r="A397" t="s">
        <v>240</v>
      </c>
      <c r="B397" s="23" t="str">
        <f ca="1">INDEX(Tableau3[],MATCH(Tableau5[[#This Row],[Base]],Tableau3[Base],0),4)</f>
        <v>0308</v>
      </c>
      <c r="C397" t="s">
        <v>1445</v>
      </c>
      <c r="D39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TRÉMA</v>
      </c>
    </row>
    <row r="398" spans="1:4" x14ac:dyDescent="0.3">
      <c r="A398" t="s">
        <v>222</v>
      </c>
      <c r="B398" s="23" t="str">
        <f ca="1">INDEX(Tableau3[],MATCH(Tableau5[[#This Row],[Base]],Tableau3[Base],0),4)</f>
        <v>1E97</v>
      </c>
      <c r="C398" t="s">
        <v>1444</v>
      </c>
      <c r="D39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T TRÉMA</v>
      </c>
    </row>
    <row r="399" spans="1:4" x14ac:dyDescent="0.3">
      <c r="A399" t="s">
        <v>238</v>
      </c>
      <c r="B399" s="23" t="str">
        <f ca="1">INDEX(Tableau3[],MATCH(Tableau5[[#This Row],[Base]],Tableau3[Base],0),4)</f>
        <v>00DC</v>
      </c>
      <c r="C399" t="s">
        <v>860</v>
      </c>
      <c r="D39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U TRÉMA</v>
      </c>
    </row>
    <row r="400" spans="1:4" x14ac:dyDescent="0.3">
      <c r="A400" t="s">
        <v>220</v>
      </c>
      <c r="B400" s="23" t="str">
        <f ca="1">INDEX(Tableau3[],MATCH(Tableau5[[#This Row],[Base]],Tableau3[Base],0),4)</f>
        <v>00FC</v>
      </c>
      <c r="C400" t="s">
        <v>859</v>
      </c>
      <c r="D40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U TRÉMA</v>
      </c>
    </row>
    <row r="401" spans="1:4" x14ac:dyDescent="0.3">
      <c r="A401" t="s">
        <v>226</v>
      </c>
      <c r="B401" s="23" t="str">
        <f ca="1">INDEX(Tableau3[],MATCH(Tableau5[[#This Row],[Base]],Tableau3[Base],0),4)</f>
        <v>221B</v>
      </c>
      <c r="C401" t="s">
        <v>1404</v>
      </c>
      <c r="D40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RACINE CUBIQUE</v>
      </c>
    </row>
    <row r="402" spans="1:4" x14ac:dyDescent="0.3">
      <c r="A402" t="s">
        <v>208</v>
      </c>
      <c r="B402" s="23" t="str">
        <f ca="1">INDEX(Tableau3[],MATCH(Tableau5[[#This Row],[Base]],Tableau3[Base],0),4)</f>
        <v>221A</v>
      </c>
      <c r="C402" t="s">
        <v>1403</v>
      </c>
      <c r="D40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RACINE CARRÉE</v>
      </c>
    </row>
    <row r="403" spans="1:4" x14ac:dyDescent="0.3">
      <c r="A403" t="s">
        <v>229</v>
      </c>
      <c r="B403" s="23" t="str">
        <f ca="1">INDEX(Tableau3[],MATCH(Tableau5[[#This Row],[Base]],Tableau3[Base],0),4)</f>
        <v>1E84</v>
      </c>
      <c r="C403" t="s">
        <v>1447</v>
      </c>
      <c r="D40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W TRÉMA</v>
      </c>
    </row>
    <row r="404" spans="1:4" x14ac:dyDescent="0.3">
      <c r="A404" t="s">
        <v>211</v>
      </c>
      <c r="B404" s="23" t="str">
        <f ca="1">INDEX(Tableau3[],MATCH(Tableau5[[#This Row],[Base]],Tableau3[Base],0),4)</f>
        <v>1E85</v>
      </c>
      <c r="C404" t="s">
        <v>1446</v>
      </c>
      <c r="D40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W TRÉMA</v>
      </c>
    </row>
    <row r="405" spans="1:4" x14ac:dyDescent="0.3">
      <c r="A405" t="s">
        <v>228</v>
      </c>
      <c r="B405" s="23" t="str">
        <f ca="1">INDEX(Tableau3[],MATCH(Tableau5[[#This Row],[Base]],Tableau3[Base],0),4)</f>
        <v>1E8C</v>
      </c>
      <c r="C405" t="s">
        <v>1449</v>
      </c>
      <c r="D40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X TRÉMA</v>
      </c>
    </row>
    <row r="406" spans="1:4" x14ac:dyDescent="0.3">
      <c r="A406" t="s">
        <v>210</v>
      </c>
      <c r="B406" s="23" t="str">
        <f ca="1">INDEX(Tableau3[],MATCH(Tableau5[[#This Row],[Base]],Tableau3[Base],0),4)</f>
        <v>1E8D</v>
      </c>
      <c r="C406" t="s">
        <v>1448</v>
      </c>
      <c r="D40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X TRÉMA</v>
      </c>
    </row>
    <row r="407" spans="1:4" x14ac:dyDescent="0.3">
      <c r="A407" t="s">
        <v>241</v>
      </c>
      <c r="B407" s="23" t="str">
        <f ca="1">INDEX(Tableau3[],MATCH(Tableau5[[#This Row],[Base]],Tableau3[Base],0),4)</f>
        <v>0178</v>
      </c>
      <c r="C407" t="s">
        <v>862</v>
      </c>
      <c r="D40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Y TRÉMA</v>
      </c>
    </row>
    <row r="408" spans="1:4" x14ac:dyDescent="0.3">
      <c r="A408" t="s">
        <v>223</v>
      </c>
      <c r="B408" s="23" t="str">
        <f ca="1">INDEX(Tableau3[],MATCH(Tableau5[[#This Row],[Base]],Tableau3[Base],0),4)</f>
        <v>00FF</v>
      </c>
      <c r="C408" t="s">
        <v>861</v>
      </c>
      <c r="D40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Y TRÉMA</v>
      </c>
    </row>
    <row r="409" spans="1:4" x14ac:dyDescent="0.3">
      <c r="A409" t="s">
        <v>459</v>
      </c>
      <c r="B409" s="23" t="str">
        <f ca="1">INDEX(Tableau3[],MATCH(Tableau5[[#This Row],[Base]],Tableau3[Base],0),4)</f>
        <v>1E9E</v>
      </c>
      <c r="C409" t="s">
        <v>819</v>
      </c>
      <c r="D40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ESZETT</v>
      </c>
    </row>
    <row r="410" spans="1:4" x14ac:dyDescent="0.3">
      <c r="A410" t="s">
        <v>458</v>
      </c>
      <c r="B410" s="23" t="str">
        <f ca="1">INDEX(Tableau3[],MATCH(Tableau5[[#This Row],[Base]],Tableau3[Base],0),4)</f>
        <v>00DF</v>
      </c>
      <c r="C410" t="s">
        <v>818</v>
      </c>
      <c r="D41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ESZETT</v>
      </c>
    </row>
    <row r="411" spans="1:4" x14ac:dyDescent="0.3">
      <c r="A411" t="s">
        <v>461</v>
      </c>
      <c r="B411" s="23" t="str">
        <f ca="1">INDEX(Tableau3[],MATCH(Tableau5[[#This Row],[Base]],Tableau3[Base],0),4)</f>
        <v>030B</v>
      </c>
      <c r="C411" t="s">
        <v>1451</v>
      </c>
      <c r="D41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DOUBLE ACCENT AIGU</v>
      </c>
    </row>
    <row r="412" spans="1:4" x14ac:dyDescent="0.3">
      <c r="A412" t="s">
        <v>460</v>
      </c>
      <c r="B412" s="23" t="str">
        <f ca="1">INDEX(Tableau3[],MATCH(Tableau5[[#This Row],[Base]],Tableau3[Base],0),4)</f>
        <v>030B</v>
      </c>
      <c r="C412" t="s">
        <v>1450</v>
      </c>
      <c r="D41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DOUBLE ACCENT AIGU</v>
      </c>
    </row>
    <row r="413" spans="1:4" x14ac:dyDescent="0.3">
      <c r="A413" t="s">
        <v>420</v>
      </c>
      <c r="B413" s="23" t="str">
        <f ca="1">INDEX(Tableau3[],MATCH(Tableau5[[#This Row],[Base]],Tableau3[Base],0),4)</f>
        <v>0190</v>
      </c>
      <c r="C413" t="s">
        <v>1007</v>
      </c>
      <c r="D41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EPSILON</v>
      </c>
    </row>
    <row r="414" spans="1:4" x14ac:dyDescent="0.3">
      <c r="A414" t="s">
        <v>418</v>
      </c>
      <c r="B414" s="23" t="str">
        <f ca="1">INDEX(Tableau3[],MATCH(Tableau5[[#This Row],[Base]],Tableau3[Base],0),4)</f>
        <v>025B</v>
      </c>
      <c r="C414" t="s">
        <v>1006</v>
      </c>
      <c r="D41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EPSILON</v>
      </c>
    </row>
    <row r="415" spans="1:4" x14ac:dyDescent="0.3">
      <c r="A415" t="s">
        <v>463</v>
      </c>
      <c r="B415" s="23" t="str">
        <f ca="1">INDEX(Tableau3[],MATCH(Tableau5[[#This Row],[Base]],Tableau3[Base],0),4)</f>
        <v>0186</v>
      </c>
      <c r="C415" t="s">
        <v>1009</v>
      </c>
      <c r="D41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O OUVERT</v>
      </c>
    </row>
    <row r="416" spans="1:4" x14ac:dyDescent="0.3">
      <c r="A416" t="s">
        <v>462</v>
      </c>
      <c r="B416" s="23" t="str">
        <f ca="1">INDEX(Tableau3[],MATCH(Tableau5[[#This Row],[Base]],Tableau3[Base],0),4)</f>
        <v>0254</v>
      </c>
      <c r="C416" t="s">
        <v>1008</v>
      </c>
      <c r="D41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O OUVERT</v>
      </c>
    </row>
    <row r="417" spans="1:4" x14ac:dyDescent="0.3">
      <c r="A417" t="s">
        <v>419</v>
      </c>
      <c r="B417" s="23" t="str">
        <f ca="1">INDEX(Tableau3[],MATCH(Tableau5[[#This Row],[Base]],Tableau3[Base],0),4)</f>
        <v>00C5</v>
      </c>
      <c r="C417" t="s">
        <v>866</v>
      </c>
      <c r="D41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A ROND EN CHEF</v>
      </c>
    </row>
    <row r="418" spans="1:4" x14ac:dyDescent="0.3">
      <c r="A418" t="s">
        <v>417</v>
      </c>
      <c r="B418" s="23" t="str">
        <f ca="1">INDEX(Tableau3[],MATCH(Tableau5[[#This Row],[Base]],Tableau3[Base],0),4)</f>
        <v>00E5</v>
      </c>
      <c r="C418" t="s">
        <v>865</v>
      </c>
      <c r="D41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A ROND EN CHEF</v>
      </c>
    </row>
    <row r="419" spans="1:4" x14ac:dyDescent="0.3">
      <c r="A419" t="s">
        <v>426</v>
      </c>
      <c r="B419" s="23" t="str">
        <f ca="1">INDEX(Tableau3[],MATCH(Tableau5[[#This Row],[Base]],Tableau3[Base],0),4)</f>
        <v>016E</v>
      </c>
      <c r="C419" t="s">
        <v>868</v>
      </c>
      <c r="D41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U ROND EN CHEF</v>
      </c>
    </row>
    <row r="420" spans="1:4" x14ac:dyDescent="0.3">
      <c r="A420" t="s">
        <v>425</v>
      </c>
      <c r="B420" s="23" t="str">
        <f ca="1">INDEX(Tableau3[],MATCH(Tableau5[[#This Row],[Base]],Tableau3[Base],0),4)</f>
        <v>016F</v>
      </c>
      <c r="C420" t="s">
        <v>867</v>
      </c>
      <c r="D42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U ROND EN CHEF</v>
      </c>
    </row>
    <row r="421" spans="1:4" x14ac:dyDescent="0.3">
      <c r="A421" t="s">
        <v>464</v>
      </c>
      <c r="B421" s="23" t="str">
        <f ca="1">INDEX(Tableau3[],MATCH(Tableau5[[#This Row],[Base]],Tableau3[Base],0),4)</f>
        <v>2082</v>
      </c>
      <c r="C421" t="s">
        <v>1318</v>
      </c>
      <c r="D42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INDICE CHIFFRE DEUX</v>
      </c>
    </row>
    <row r="422" spans="1:4" x14ac:dyDescent="0.3">
      <c r="A422" t="s">
        <v>247</v>
      </c>
      <c r="B422" s="23" t="str">
        <f ca="1">INDEX(Tableau3[],MATCH(Tableau5[[#This Row],[Base]],Tableau3[Base],0),4)</f>
        <v>2081</v>
      </c>
      <c r="C422" t="s">
        <v>875</v>
      </c>
      <c r="D42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INDICE CHIFFRE UN</v>
      </c>
    </row>
    <row r="423" spans="1:4" x14ac:dyDescent="0.3">
      <c r="A423" t="s">
        <v>245</v>
      </c>
      <c r="B423" s="23" t="str">
        <f ca="1">INDEX(Tableau3[],MATCH(Tableau5[[#This Row],[Base]],Tableau3[Base],0),4)</f>
        <v>2082</v>
      </c>
      <c r="C423" t="s">
        <v>876</v>
      </c>
      <c r="D42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INDICE CHIFFRE DEUX</v>
      </c>
    </row>
    <row r="424" spans="1:4" x14ac:dyDescent="0.3">
      <c r="A424" t="s">
        <v>246</v>
      </c>
      <c r="B424" s="23" t="str">
        <f ca="1">INDEX(Tableau3[],MATCH(Tableau5[[#This Row],[Base]],Tableau3[Base],0),4)</f>
        <v>2083</v>
      </c>
      <c r="C424" t="s">
        <v>877</v>
      </c>
      <c r="D42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INDICE CHIFFRE TROIS</v>
      </c>
    </row>
    <row r="425" spans="1:4" x14ac:dyDescent="0.3">
      <c r="A425" t="s">
        <v>244</v>
      </c>
      <c r="B425" s="23" t="str">
        <f ca="1">INDEX(Tableau3[],MATCH(Tableau5[[#This Row],[Base]],Tableau3[Base],0),4)</f>
        <v>2084</v>
      </c>
      <c r="C425" t="s">
        <v>878</v>
      </c>
      <c r="D42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INDICE CHIFFRE QUATRE</v>
      </c>
    </row>
    <row r="426" spans="1:4" x14ac:dyDescent="0.3">
      <c r="A426" t="s">
        <v>261</v>
      </c>
      <c r="B426" s="23" t="str">
        <f ca="1">INDEX(Tableau3[],MATCH(Tableau5[[#This Row],[Base]],Tableau3[Base],0),4)</f>
        <v>2085</v>
      </c>
      <c r="C426" t="s">
        <v>879</v>
      </c>
      <c r="D42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INDICE CHIFFRE CINQ</v>
      </c>
    </row>
    <row r="427" spans="1:4" x14ac:dyDescent="0.3">
      <c r="A427" t="s">
        <v>257</v>
      </c>
      <c r="B427" s="23" t="str">
        <f ca="1">INDEX(Tableau3[],MATCH(Tableau5[[#This Row],[Base]],Tableau3[Base],0),4)</f>
        <v>2086</v>
      </c>
      <c r="C427" t="s">
        <v>880</v>
      </c>
      <c r="D42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INDICE CHIFFRE SIX</v>
      </c>
    </row>
    <row r="428" spans="1:4" x14ac:dyDescent="0.3">
      <c r="A428" t="s">
        <v>243</v>
      </c>
      <c r="B428" s="23" t="str">
        <f ca="1">INDEX(Tableau3[],MATCH(Tableau5[[#This Row],[Base]],Tableau3[Base],0),4)</f>
        <v>2087</v>
      </c>
      <c r="C428" t="s">
        <v>881</v>
      </c>
      <c r="D42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INDICE CHIFFRE SEPT</v>
      </c>
    </row>
    <row r="429" spans="1:4" x14ac:dyDescent="0.3">
      <c r="A429" t="s">
        <v>252</v>
      </c>
      <c r="B429" s="23" t="str">
        <f ca="1">INDEX(Tableau3[],MATCH(Tableau5[[#This Row],[Base]],Tableau3[Base],0),4)</f>
        <v>2088</v>
      </c>
      <c r="C429" t="s">
        <v>882</v>
      </c>
      <c r="D42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INDICE CHIFFRE HUIT</v>
      </c>
    </row>
    <row r="430" spans="1:4" x14ac:dyDescent="0.3">
      <c r="A430" t="s">
        <v>254</v>
      </c>
      <c r="B430" s="23" t="str">
        <f ca="1">INDEX(Tableau3[],MATCH(Tableau5[[#This Row],[Base]],Tableau3[Base],0),4)</f>
        <v>2089</v>
      </c>
      <c r="C430" t="s">
        <v>883</v>
      </c>
      <c r="D43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INDICE CHIFFRE NEUF</v>
      </c>
    </row>
    <row r="431" spans="1:4" x14ac:dyDescent="0.3">
      <c r="A431" t="s">
        <v>250</v>
      </c>
      <c r="B431" s="23" t="str">
        <f ca="1">INDEX(Tableau3[],MATCH(Tableau5[[#This Row],[Base]],Tableau3[Base],0),4)</f>
        <v>2080</v>
      </c>
      <c r="C431" t="s">
        <v>884</v>
      </c>
      <c r="D43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INDICE CHIFFRE ZÉRO</v>
      </c>
    </row>
    <row r="432" spans="1:4" x14ac:dyDescent="0.3">
      <c r="A432" t="s">
        <v>102</v>
      </c>
      <c r="B432" s="23" t="str">
        <f ca="1">INDEX(Tableau3[],MATCH(Tableau5[[#This Row],[Base]],Tableau3[Base],0),4)</f>
        <v>214B</v>
      </c>
      <c r="C432" t="s">
        <v>1452</v>
      </c>
      <c r="D43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PERLUÈTE TOURNÉE</v>
      </c>
    </row>
    <row r="433" spans="1:4" x14ac:dyDescent="0.3">
      <c r="A433" t="s">
        <v>416</v>
      </c>
      <c r="B433" s="23" t="str">
        <f ca="1">INDEX(Tableau3[],MATCH(Tableau5[[#This Row],[Base]],Tableau3[Base],0),4)</f>
        <v>2248</v>
      </c>
      <c r="C433" t="s">
        <v>1100</v>
      </c>
      <c r="D43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PRESQUE ÉGAL</v>
      </c>
    </row>
    <row r="434" spans="1:4" x14ac:dyDescent="0.3">
      <c r="A434" t="s">
        <v>80</v>
      </c>
      <c r="B434" s="23" t="str">
        <f ca="1">INDEX(Tableau3[],MATCH(Tableau5[[#This Row],[Base]],Tableau3[Base],0),4)</f>
        <v>266E</v>
      </c>
      <c r="C434" t="s">
        <v>1101</v>
      </c>
      <c r="D43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BÉCARRE</v>
      </c>
    </row>
    <row r="435" spans="1:4" x14ac:dyDescent="0.3">
      <c r="A435" t="s">
        <v>32</v>
      </c>
      <c r="B435" s="23" t="str">
        <f ca="1">INDEX(Tableau3[],MATCH(Tableau5[[#This Row],[Base]],Tableau3[Base],0),4)</f>
        <v>201E</v>
      </c>
      <c r="C435" t="s">
        <v>869</v>
      </c>
      <c r="D43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GUILLEMET-VIRGULE BAS</v>
      </c>
    </row>
    <row r="436" spans="1:4" x14ac:dyDescent="0.3">
      <c r="A436" t="s">
        <v>150</v>
      </c>
      <c r="B436" s="23" t="str">
        <f ca="1">INDEX(Tableau3[],MATCH(Tableau5[[#This Row],[Base]],Tableau3[Base],0),4)</f>
        <v>02BC</v>
      </c>
      <c r="C436" t="s">
        <v>1516</v>
      </c>
      <c r="D43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LETTRE APOSTROPHE</v>
      </c>
    </row>
    <row r="437" spans="1:4" x14ac:dyDescent="0.3">
      <c r="A437" t="s">
        <v>38</v>
      </c>
      <c r="B437" s="23" t="str">
        <f ca="1">INDEX(Tableau3[],MATCH(Tableau5[[#This Row],[Base]],Tableau3[Base],0),4)</f>
        <v>2039</v>
      </c>
      <c r="C437" t="s">
        <v>870</v>
      </c>
      <c r="D43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SIMPLE GUILLEMET INFÉRIOÏDE</v>
      </c>
    </row>
    <row r="438" spans="1:4" x14ac:dyDescent="0.3">
      <c r="A438" t="s">
        <v>58</v>
      </c>
      <c r="B438" s="23" t="str">
        <f ca="1">INDEX(Tableau3[],MATCH(Tableau5[[#This Row],[Base]],Tableau3[Base],0),4)</f>
        <v>203A</v>
      </c>
      <c r="C438" t="s">
        <v>873</v>
      </c>
      <c r="D43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SIMPLE GUILLEMET SUPÉRIOÏDE</v>
      </c>
    </row>
    <row r="439" spans="1:4" x14ac:dyDescent="0.3">
      <c r="A439" t="s">
        <v>471</v>
      </c>
      <c r="B439" s="23" t="str">
        <f ca="1">INDEX(Tableau3[],MATCH(Tableau5[[#This Row],[Base]],Tableau3[Base],0),4)</f>
        <v>266A</v>
      </c>
      <c r="C439" t="s">
        <v>1102</v>
      </c>
      <c r="D43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NOTE CROCHE</v>
      </c>
    </row>
    <row r="440" spans="1:4" x14ac:dyDescent="0.3">
      <c r="A440" t="s">
        <v>475</v>
      </c>
      <c r="B440" s="23" t="str">
        <f ca="1">INDEX(Tableau3[],MATCH(Tableau5[[#This Row],[Base]],Tableau3[Base],0),4)</f>
        <v>2752</v>
      </c>
      <c r="C440" t="s">
        <v>1459</v>
      </c>
      <c r="D44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CARRÉ BLANC OMBRÉ EN HAUT À DROITE</v>
      </c>
    </row>
    <row r="441" spans="1:4" x14ac:dyDescent="0.3">
      <c r="A441" t="s">
        <v>470</v>
      </c>
      <c r="B441" s="23" t="str">
        <f ca="1">INDEX(Tableau3[],MATCH(Tableau5[[#This Row],[Base]],Tableau3[Base],0),4)</f>
        <v>2669</v>
      </c>
      <c r="C441" t="s">
        <v>1454</v>
      </c>
      <c r="D44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NOTE NOIRE</v>
      </c>
    </row>
    <row r="442" spans="1:4" x14ac:dyDescent="0.3">
      <c r="A442" t="s">
        <v>476</v>
      </c>
      <c r="B442" s="23" t="str">
        <f ca="1">INDEX(Tableau3[],MATCH(Tableau5[[#This Row],[Base]],Tableau3[Base],0),4)</f>
        <v>2750</v>
      </c>
      <c r="C442" t="s">
        <v>1460</v>
      </c>
      <c r="D44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CARRÉ BLANC À OMBRE PROJETÉE EN HAUT À DROITE</v>
      </c>
    </row>
    <row r="443" spans="1:4" x14ac:dyDescent="0.3">
      <c r="A443" t="s">
        <v>465</v>
      </c>
      <c r="B443" s="23" t="str">
        <f ca="1">INDEX(Tableau3[],MATCH(Tableau5[[#This Row],[Base]],Tableau3[Base],0),4)</f>
        <v>2010</v>
      </c>
      <c r="C443" t="s">
        <v>871</v>
      </c>
      <c r="D44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TRAIT D’UNION</v>
      </c>
    </row>
    <row r="444" spans="1:4" x14ac:dyDescent="0.3">
      <c r="A444" t="s">
        <v>472</v>
      </c>
      <c r="B444" s="23" t="str">
        <f ca="1">INDEX(Tableau3[],MATCH(Tableau5[[#This Row],[Base]],Tableau3[Base],0),4)</f>
        <v>00A6</v>
      </c>
      <c r="C444" t="s">
        <v>886</v>
      </c>
      <c r="D44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DEUX-BARRETTES</v>
      </c>
    </row>
    <row r="445" spans="1:4" x14ac:dyDescent="0.3">
      <c r="A445" t="s">
        <v>114</v>
      </c>
      <c r="B445" s="23" t="str">
        <f ca="1">INDEX(Tableau3[],MATCH(Tableau5[[#This Row],[Base]],Tableau3[Base],0),4)</f>
        <v>02BE</v>
      </c>
      <c r="C445" t="s">
        <v>1455</v>
      </c>
      <c r="D44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LETTRE DEMI-ROND DROIT</v>
      </c>
    </row>
    <row r="446" spans="1:4" x14ac:dyDescent="0.3">
      <c r="A446" t="s">
        <v>473</v>
      </c>
      <c r="B446" s="23" t="str">
        <f ca="1">INDEX(Tableau3[],MATCH(Tableau5[[#This Row],[Base]],Tableau3[Base],0),4)</f>
        <v>270E</v>
      </c>
      <c r="C446" t="s">
        <v>1456</v>
      </c>
      <c r="D44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CRAYON VERS LE BAS À DROITE</v>
      </c>
    </row>
    <row r="447" spans="1:4" x14ac:dyDescent="0.3">
      <c r="A447" t="s">
        <v>466</v>
      </c>
      <c r="B447" s="23" t="str">
        <f ca="1">INDEX(Tableau3[],MATCH(Tableau5[[#This Row],[Base]],Tableau3[Base],0),4)</f>
        <v>2014</v>
      </c>
      <c r="C447" t="s">
        <v>872</v>
      </c>
      <c r="D44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TIRET CADRATIN</v>
      </c>
    </row>
    <row r="448" spans="1:4" x14ac:dyDescent="0.3">
      <c r="A448" t="s">
        <v>474</v>
      </c>
      <c r="B448" s="23" t="str">
        <f ca="1">INDEX(Tableau3[],MATCH(Tableau5[[#This Row],[Base]],Tableau3[Base],0),4)</f>
        <v>275C</v>
      </c>
      <c r="C448" t="s">
        <v>1457</v>
      </c>
      <c r="D44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APOSTROPHE GUILLEMET-VIRGULE DE FANTAISIE</v>
      </c>
    </row>
    <row r="449" spans="1:4" x14ac:dyDescent="0.3">
      <c r="A449" t="s">
        <v>67</v>
      </c>
      <c r="B449" s="23" t="str">
        <f ca="1">INDEX(Tableau3[],MATCH(Tableau5[[#This Row],[Base]],Tableau3[Base],0),4)</f>
        <v>25CC</v>
      </c>
      <c r="C449" t="s">
        <v>1458</v>
      </c>
      <c r="D44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CERCLE POINTILLÉ</v>
      </c>
    </row>
    <row r="450" spans="1:4" x14ac:dyDescent="0.3">
      <c r="A450" t="s">
        <v>468</v>
      </c>
      <c r="B450" s="23" t="str">
        <f ca="1">INDEX(Tableau3[],MATCH(Tableau5[[#This Row],[Base]],Tableau3[Base],0),4)</f>
        <v>200A</v>
      </c>
      <c r="C450" t="s">
        <v>1453</v>
      </c>
      <c r="D45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ESPACE ULTRAFINE</v>
      </c>
    </row>
    <row r="451" spans="1:4" x14ac:dyDescent="0.3">
      <c r="A451" t="s">
        <v>467</v>
      </c>
      <c r="B451" s="23" t="str">
        <f ca="1">INDEX(Tableau3[],MATCH(Tableau5[[#This Row],[Base]],Tableau3[Base],0),4)</f>
        <v>2261</v>
      </c>
      <c r="C451" t="s">
        <v>874</v>
      </c>
      <c r="D45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IDENTIQUE</v>
      </c>
    </row>
    <row r="452" spans="1:4" x14ac:dyDescent="0.3">
      <c r="A452" t="s">
        <v>469</v>
      </c>
      <c r="B452" s="23" t="str">
        <f ca="1">INDEX(Tableau3[],MATCH(Tableau5[[#This Row],[Base]],Tableau3[Base],0),4)</f>
        <v>00B1</v>
      </c>
      <c r="C452" t="s">
        <v>885</v>
      </c>
      <c r="D45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SIGNE PLUS-OU-MOINS</v>
      </c>
    </row>
    <row r="453" spans="1:4" x14ac:dyDescent="0.3">
      <c r="A453" t="s">
        <v>649</v>
      </c>
      <c r="B453" s="23" t="str">
        <f ca="1">INDEX(Tableau3[],MATCH(Tableau5[[#This Row],[Base]],Tableau3[Base],0),4)</f>
        <v>20A2</v>
      </c>
      <c r="C453" t="s">
        <v>1461</v>
      </c>
      <c r="D45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CRUZEIRO</v>
      </c>
    </row>
    <row r="454" spans="1:4" x14ac:dyDescent="0.3">
      <c r="A454" t="s">
        <v>477</v>
      </c>
      <c r="B454" s="23" t="str">
        <f ca="1">INDEX(Tableau3[],MATCH(Tableau5[[#This Row],[Base]],Tableau3[Base],0),4)</f>
        <v>200C</v>
      </c>
      <c r="C454" t="s">
        <v>1462</v>
      </c>
      <c r="D45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ANTILIANT</v>
      </c>
    </row>
    <row r="455" spans="1:4" x14ac:dyDescent="0.3">
      <c r="A455" t="s">
        <v>98</v>
      </c>
      <c r="B455" s="23" t="str">
        <f ca="1">INDEX(Tableau3[],MATCH(Tableau5[[#This Row],[Base]],Tableau3[Base],0),4)</f>
        <v>221E</v>
      </c>
      <c r="C455" t="s">
        <v>1103</v>
      </c>
      <c r="D45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INFINI</v>
      </c>
    </row>
    <row r="456" spans="1:4" x14ac:dyDescent="0.3">
      <c r="A456" t="s">
        <v>478</v>
      </c>
      <c r="B456" s="23" t="str">
        <f ca="1">INDEX(Tableau3[],MATCH(Tableau5[[#This Row],[Base]],Tableau3[Base],0),4)</f>
        <v>00A5</v>
      </c>
      <c r="C456" t="s">
        <v>1104</v>
      </c>
      <c r="D45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YEN</v>
      </c>
    </row>
    <row r="457" spans="1:4" x14ac:dyDescent="0.3">
      <c r="A457" t="s">
        <v>479</v>
      </c>
      <c r="B457" s="23" t="str">
        <f ca="1">INDEX(Tableau3[],MATCH(Tableau5[[#This Row],[Base]],Tableau3[Base],0),4)</f>
        <v>20AB</v>
      </c>
      <c r="C457" t="s">
        <v>1463</v>
      </c>
      <c r="D45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DONG</v>
      </c>
    </row>
    <row r="458" spans="1:4" x14ac:dyDescent="0.3">
      <c r="A458" t="s">
        <v>71</v>
      </c>
      <c r="B458" s="23" t="str">
        <f ca="1">INDEX(Tableau3[],MATCH(Tableau5[[#This Row],[Base]],Tableau3[Base],0),4)</f>
        <v>2031</v>
      </c>
      <c r="C458" t="s">
        <v>1105</v>
      </c>
      <c r="D45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POUR DIX-MILLE</v>
      </c>
    </row>
    <row r="459" spans="1:4" x14ac:dyDescent="0.3">
      <c r="A459" t="s">
        <v>480</v>
      </c>
      <c r="B459" s="23" t="str">
        <f ca="1">INDEX(Tableau3[],MATCH(Tableau5[[#This Row],[Base]],Tableau3[Base],0),4)</f>
        <v>2051</v>
      </c>
      <c r="C459" t="s">
        <v>1464</v>
      </c>
      <c r="D45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DEUX ASTÉRISQUES</v>
      </c>
    </row>
    <row r="460" spans="1:4" x14ac:dyDescent="0.3">
      <c r="A460" t="s">
        <v>481</v>
      </c>
      <c r="B460" s="23" t="str">
        <f ca="1">INDEX(Tableau3[],MATCH(Tableau5[[#This Row],[Base]],Tableau3[Base],0),4)</f>
        <v>03B2</v>
      </c>
      <c r="C460" t="s">
        <v>1465</v>
      </c>
      <c r="D46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GRECQUE BÊTA</v>
      </c>
    </row>
    <row r="461" spans="1:4" x14ac:dyDescent="0.3">
      <c r="A461" t="s">
        <v>482</v>
      </c>
      <c r="B461" s="23" t="str">
        <f ca="1">INDEX(Tableau3[],MATCH(Tableau5[[#This Row],[Base]],Tableau3[Base],0),4)</f>
        <v>2039</v>
      </c>
      <c r="C461" t="s">
        <v>887</v>
      </c>
      <c r="D46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SIMPLE GUILLEMET INFÉRIOÏDE</v>
      </c>
    </row>
    <row r="462" spans="1:4" x14ac:dyDescent="0.3">
      <c r="A462" t="s">
        <v>483</v>
      </c>
      <c r="B462" s="23" t="str">
        <f ca="1">INDEX(Tableau3[],MATCH(Tableau5[[#This Row],[Base]],Tableau3[Base],0),4)</f>
        <v>203A</v>
      </c>
      <c r="C462" t="s">
        <v>888</v>
      </c>
      <c r="D46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SIMPLE GUILLEMET SUPÉRIOÏDE</v>
      </c>
    </row>
    <row r="463" spans="1:4" x14ac:dyDescent="0.3">
      <c r="A463" t="s">
        <v>484</v>
      </c>
      <c r="B463" s="23" t="str">
        <f ca="1">INDEX(Tableau3[],MATCH(Tableau5[[#This Row],[Base]],Tableau3[Base],0),4)</f>
        <v>02BB</v>
      </c>
      <c r="C463" t="s">
        <v>1107</v>
      </c>
      <c r="D46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LETTRE APOSTROPHE TOURNÉE</v>
      </c>
    </row>
    <row r="464" spans="1:4" x14ac:dyDescent="0.3">
      <c r="A464" t="s">
        <v>487</v>
      </c>
      <c r="B464" s="23" t="str">
        <f ca="1">INDEX(Tableau3[],MATCH(Tableau5[[#This Row],[Base]],Tableau3[Base],0),4)</f>
        <v>0294</v>
      </c>
      <c r="C464" t="s">
        <v>1517</v>
      </c>
      <c r="D46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LETTRE LATINE COUP DE GLOTTE</v>
      </c>
    </row>
    <row r="465" spans="1:7" x14ac:dyDescent="0.3">
      <c r="A465" t="s">
        <v>485</v>
      </c>
      <c r="B465" s="23" t="str">
        <f ca="1">INDEX(Tableau3[],MATCH(Tableau5[[#This Row],[Base]],Tableau3[Base],0),4)</f>
        <v>2764</v>
      </c>
      <c r="C465" t="s">
        <v>1466</v>
      </c>
      <c r="D46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GROS CŒUR DE COULEUR</v>
      </c>
    </row>
    <row r="466" spans="1:7" x14ac:dyDescent="0.3">
      <c r="A466" t="s">
        <v>488</v>
      </c>
      <c r="B466" s="23" t="str">
        <f ca="1">INDEX(Tableau3[],MATCH(Tableau5[[#This Row],[Base]],Tableau3[Base],0),4)</f>
        <v>2026</v>
      </c>
      <c r="C466" t="s">
        <v>1109</v>
      </c>
      <c r="D46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POINTS DE SUSPENSION</v>
      </c>
    </row>
    <row r="467" spans="1:7" x14ac:dyDescent="0.3">
      <c r="A467" t="s">
        <v>486</v>
      </c>
      <c r="B467" s="23" t="str">
        <f ca="1">INDEX(Tableau3[],MATCH(Tableau5[[#This Row],[Base]],Tableau3[Base],0),4)</f>
        <v>203B</v>
      </c>
      <c r="C467" t="s">
        <v>1108</v>
      </c>
      <c r="D46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MARQUE DE RÉFÉRENCE</v>
      </c>
    </row>
    <row r="468" spans="1:7" x14ac:dyDescent="0.3">
      <c r="A468" t="s">
        <v>489</v>
      </c>
      <c r="B468" s="23" t="str">
        <f ca="1">INDEX(Tableau3[],MATCH(Tableau5[[#This Row],[Base]],Tableau3[Base],0),4)</f>
        <v>221A</v>
      </c>
      <c r="C468" t="s">
        <v>1055</v>
      </c>
      <c r="D46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RACINE CARRÉE</v>
      </c>
    </row>
    <row r="469" spans="1:7" x14ac:dyDescent="0.3">
      <c r="A469" t="s">
        <v>198</v>
      </c>
      <c r="B469" s="23" t="str">
        <f ca="1">INDEX(Tableau3[],MATCH(Tableau5[[#This Row],[Base]],Tableau3[Base],0),4)</f>
        <v>2762</v>
      </c>
      <c r="C469" t="s">
        <v>1467</v>
      </c>
      <c r="D46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POINT D’EXCLAMATION DE FANTAISIE</v>
      </c>
    </row>
    <row r="470" spans="1:7" x14ac:dyDescent="0.3">
      <c r="A470" t="s">
        <v>490</v>
      </c>
      <c r="B470" s="23" t="str">
        <f ca="1">INDEX(Tableau3[],MATCH(Tableau5[[#This Row],[Base]],Tableau3[Base],0),4)</f>
        <v>221B</v>
      </c>
      <c r="C470" t="s">
        <v>1056</v>
      </c>
      <c r="D47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RACINE CUBIQUE</v>
      </c>
    </row>
    <row r="471" spans="1:7" x14ac:dyDescent="0.3">
      <c r="A471" t="s">
        <v>491</v>
      </c>
      <c r="B471" s="23" t="str">
        <f ca="1">INDEX(Tableau3[],MATCH(Tableau5[[#This Row],[Base]],Tableau3[Base],0),4)</f>
        <v>0308</v>
      </c>
      <c r="C471" t="s">
        <v>1502</v>
      </c>
      <c r="D47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TRÉMA</v>
      </c>
    </row>
    <row r="472" spans="1:7" x14ac:dyDescent="0.3">
      <c r="A472" t="s">
        <v>201</v>
      </c>
      <c r="B472" s="23" t="str">
        <f ca="1">INDEX(Tableau3[],MATCH(Tableau5[[#This Row],[Base]],Tableau3[Base],0),4)</f>
        <v>202F</v>
      </c>
      <c r="C472" t="s">
        <v>849</v>
      </c>
      <c r="D47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ESPACE FINE INSÉCABLE</v>
      </c>
    </row>
    <row r="473" spans="1:7" s="67" customFormat="1" x14ac:dyDescent="0.3">
      <c r="A473" s="22"/>
      <c r="B473" s="21"/>
      <c r="C473" s="22"/>
      <c r="D473" s="21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/>
      </c>
      <c r="E473" s="22"/>
      <c r="F473" s="22"/>
      <c r="G473" s="22"/>
    </row>
    <row r="474" spans="1:7" s="68" customFormat="1" x14ac:dyDescent="0.3">
      <c r="A474" s="20" t="s">
        <v>206</v>
      </c>
      <c r="B474" s="21" t="s">
        <v>201</v>
      </c>
      <c r="C474" s="20"/>
      <c r="D474" s="25" t="s">
        <v>1504</v>
      </c>
      <c r="E474" s="26"/>
      <c r="F474" s="26"/>
      <c r="G474" s="26"/>
    </row>
    <row r="475" spans="1:7" s="67" customFormat="1" x14ac:dyDescent="0.3">
      <c r="A475" s="22"/>
      <c r="B475" s="21"/>
      <c r="C475" s="22"/>
      <c r="D475" s="21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/>
      </c>
      <c r="E475" s="22"/>
      <c r="F475" s="22"/>
      <c r="G475" s="22"/>
    </row>
    <row r="476" spans="1:7" x14ac:dyDescent="0.3">
      <c r="A476" t="s">
        <v>242</v>
      </c>
      <c r="B476" s="23" t="str">
        <f ca="1">INDEX(Tableau3[],MATCH(Tableau5[[#This Row],[Base]],Tableau3[Base],0),7)</f>
        <v>00C6</v>
      </c>
      <c r="C476" t="s">
        <v>890</v>
      </c>
      <c r="D47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 DANS L’A</v>
      </c>
    </row>
    <row r="477" spans="1:7" x14ac:dyDescent="0.3">
      <c r="A477" t="s">
        <v>224</v>
      </c>
      <c r="B477" s="23" t="str">
        <f ca="1">INDEX(Tableau3[],MATCH(Tableau5[[#This Row],[Base]],Tableau3[Base],0),7)</f>
        <v>00E6</v>
      </c>
      <c r="C477" t="s">
        <v>889</v>
      </c>
      <c r="D47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E DANS L’A</v>
      </c>
    </row>
    <row r="478" spans="1:7" x14ac:dyDescent="0.3">
      <c r="A478" t="s">
        <v>225</v>
      </c>
      <c r="B478" s="23" t="str">
        <f ca="1">INDEX(Tableau3[],MATCH(Tableau5[[#This Row],[Base]],Tableau3[Base],0),7)</f>
        <v>0306</v>
      </c>
      <c r="C478" t="s">
        <v>1078</v>
      </c>
      <c r="D47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BRÈVE</v>
      </c>
    </row>
    <row r="479" spans="1:7" x14ac:dyDescent="0.3">
      <c r="A479" t="s">
        <v>207</v>
      </c>
      <c r="B479" s="23" t="str">
        <f ca="1">INDEX(Tableau3[],MATCH(Tableau5[[#This Row],[Base]],Tableau3[Base],0),7)</f>
        <v>0306</v>
      </c>
      <c r="C479" t="s">
        <v>1077</v>
      </c>
      <c r="D47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BRÈVE</v>
      </c>
    </row>
    <row r="480" spans="1:7" x14ac:dyDescent="0.3">
      <c r="A480" t="s">
        <v>227</v>
      </c>
      <c r="B480" s="23" t="str">
        <f ca="1">INDEX(Tableau3[],MATCH(Tableau5[[#This Row],[Base]],Tableau3[Base],0),7)</f>
        <v>0186</v>
      </c>
      <c r="C480" t="s">
        <v>1469</v>
      </c>
      <c r="D48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O OUVERT</v>
      </c>
    </row>
    <row r="481" spans="1:4" x14ac:dyDescent="0.3">
      <c r="A481" t="s">
        <v>209</v>
      </c>
      <c r="B481" s="23" t="str">
        <f ca="1">INDEX(Tableau3[],MATCH(Tableau5[[#This Row],[Base]],Tableau3[Base],0),7)</f>
        <v>0254</v>
      </c>
      <c r="C481" t="s">
        <v>1468</v>
      </c>
      <c r="D48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O OUVERT</v>
      </c>
    </row>
    <row r="482" spans="1:4" x14ac:dyDescent="0.3">
      <c r="A482" t="s">
        <v>233</v>
      </c>
      <c r="B482" s="23" t="str">
        <f ca="1">INDEX(Tableau3[],MATCH(Tableau5[[#This Row],[Base]],Tableau3[Base],0),7)</f>
        <v>1D48</v>
      </c>
      <c r="C482" t="s">
        <v>789</v>
      </c>
      <c r="D48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D</v>
      </c>
    </row>
    <row r="483" spans="1:4" x14ac:dyDescent="0.3">
      <c r="A483" t="s">
        <v>215</v>
      </c>
      <c r="B483" s="23" t="str">
        <f ca="1">INDEX(Tableau3[],MATCH(Tableau5[[#This Row],[Base]],Tableau3[Base],0),7)</f>
        <v>1D48</v>
      </c>
      <c r="C483" t="s">
        <v>788</v>
      </c>
      <c r="D48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D</v>
      </c>
    </row>
    <row r="484" spans="1:4" x14ac:dyDescent="0.3">
      <c r="A484" t="s">
        <v>235</v>
      </c>
      <c r="B484" s="23" t="str">
        <f ca="1">INDEX(Tableau3[],MATCH(Tableau5[[#This Row],[Base]],Tableau3[Base],0),7)</f>
        <v>1D49</v>
      </c>
      <c r="C484" t="s">
        <v>891</v>
      </c>
      <c r="D48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E</v>
      </c>
    </row>
    <row r="485" spans="1:4" x14ac:dyDescent="0.3">
      <c r="A485" t="s">
        <v>217</v>
      </c>
      <c r="B485" s="23" t="str">
        <f ca="1">INDEX(Tableau3[],MATCH(Tableau5[[#This Row],[Base]],Tableau3[Base],0),7)</f>
        <v>1D49</v>
      </c>
      <c r="C485" t="s">
        <v>719</v>
      </c>
      <c r="D48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E</v>
      </c>
    </row>
    <row r="486" spans="1:4" x14ac:dyDescent="0.3">
      <c r="A486" t="s">
        <v>232</v>
      </c>
      <c r="B486" s="23" t="str">
        <f ca="1">INDEX(Tableau3[],MATCH(Tableau5[[#This Row],[Base]],Tableau3[Base],0),7)</f>
        <v>2021</v>
      </c>
      <c r="C486" t="s">
        <v>1471</v>
      </c>
      <c r="D48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OBÈLE</v>
      </c>
    </row>
    <row r="487" spans="1:4" x14ac:dyDescent="0.3">
      <c r="A487" t="s">
        <v>214</v>
      </c>
      <c r="B487" s="23" t="str">
        <f ca="1">INDEX(Tableau3[],MATCH(Tableau5[[#This Row],[Base]],Tableau3[Base],0),7)</f>
        <v>2021</v>
      </c>
      <c r="C487" t="s">
        <v>1470</v>
      </c>
      <c r="D48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OBÈLE</v>
      </c>
    </row>
    <row r="488" spans="1:4" x14ac:dyDescent="0.3">
      <c r="A488" t="s">
        <v>231</v>
      </c>
      <c r="B488" s="23" t="str">
        <f ca="1">INDEX(Tableau3[],MATCH(Tableau5[[#This Row],[Base]],Tableau3[Base],0),7)</f>
        <v>014A</v>
      </c>
      <c r="C488" t="s">
        <v>1111</v>
      </c>
      <c r="D48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ENG</v>
      </c>
    </row>
    <row r="489" spans="1:4" x14ac:dyDescent="0.3">
      <c r="A489" t="s">
        <v>213</v>
      </c>
      <c r="B489" s="23" t="str">
        <f ca="1">INDEX(Tableau3[],MATCH(Tableau5[[#This Row],[Base]],Tableau3[Base],0),7)</f>
        <v>014B</v>
      </c>
      <c r="C489" t="s">
        <v>1110</v>
      </c>
      <c r="D48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ENG</v>
      </c>
    </row>
    <row r="490" spans="1:4" x14ac:dyDescent="0.3">
      <c r="A490" t="s">
        <v>230</v>
      </c>
      <c r="B490" s="23" t="str">
        <f ca="1">INDEX(Tableau3[],MATCH(Tableau5[[#This Row],[Base]],Tableau3[Base],0),7)</f>
        <v>0126</v>
      </c>
      <c r="C490" t="s">
        <v>1032</v>
      </c>
      <c r="D49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H RAYÉ</v>
      </c>
    </row>
    <row r="491" spans="1:4" x14ac:dyDescent="0.3">
      <c r="A491" t="s">
        <v>212</v>
      </c>
      <c r="B491" s="23" t="str">
        <f ca="1">INDEX(Tableau3[],MATCH(Tableau5[[#This Row],[Base]],Tableau3[Base],0),7)</f>
        <v>0127</v>
      </c>
      <c r="C491" t="s">
        <v>1031</v>
      </c>
      <c r="D49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H RAYÉ</v>
      </c>
    </row>
    <row r="492" spans="1:4" x14ac:dyDescent="0.3">
      <c r="A492" t="s">
        <v>239</v>
      </c>
      <c r="B492" s="23" t="str">
        <f ca="1">INDEX(Tableau3[],MATCH(Tableau5[[#This Row],[Base]],Tableau3[Base],0),7)</f>
        <v>2071</v>
      </c>
      <c r="C492" t="s">
        <v>893</v>
      </c>
      <c r="D49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I</v>
      </c>
    </row>
    <row r="493" spans="1:4" x14ac:dyDescent="0.3">
      <c r="A493" t="s">
        <v>221</v>
      </c>
      <c r="B493" s="23" t="str">
        <f ca="1">INDEX(Tableau3[],MATCH(Tableau5[[#This Row],[Base]],Tableau3[Base],0),7)</f>
        <v>2071</v>
      </c>
      <c r="C493" t="s">
        <v>892</v>
      </c>
      <c r="D49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I</v>
      </c>
    </row>
    <row r="494" spans="1:4" x14ac:dyDescent="0.3">
      <c r="A494" t="s">
        <v>447</v>
      </c>
      <c r="B494" s="23" t="str">
        <f ca="1">INDEX(Tableau3[],MATCH(Tableau5[[#This Row],[Base]],Tableau3[Base],0),7)</f>
        <v>0132</v>
      </c>
      <c r="C494" t="s">
        <v>795</v>
      </c>
      <c r="D49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Ĳ LONG</v>
      </c>
    </row>
    <row r="495" spans="1:4" x14ac:dyDescent="0.3">
      <c r="A495" t="s">
        <v>446</v>
      </c>
      <c r="B495" s="23" t="str">
        <f ca="1">INDEX(Tableau3[],MATCH(Tableau5[[#This Row],[Base]],Tableau3[Base],0),7)</f>
        <v>0133</v>
      </c>
      <c r="C495" t="s">
        <v>794</v>
      </c>
      <c r="D49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Ĳ LONG</v>
      </c>
    </row>
    <row r="496" spans="1:4" x14ac:dyDescent="0.3">
      <c r="A496" t="s">
        <v>449</v>
      </c>
      <c r="B496" s="23" t="str">
        <f ca="1">INDEX(Tableau3[],MATCH(Tableau5[[#This Row],[Base]],Tableau3[Base],0),7)</f>
        <v>2003</v>
      </c>
      <c r="C496" t="s">
        <v>797</v>
      </c>
      <c r="D49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ESPACE CADRATIN</v>
      </c>
    </row>
    <row r="497" spans="1:4" x14ac:dyDescent="0.3">
      <c r="A497" t="s">
        <v>448</v>
      </c>
      <c r="B497" s="23" t="str">
        <f ca="1">INDEX(Tableau3[],MATCH(Tableau5[[#This Row],[Base]],Tableau3[Base],0),7)</f>
        <v>2003</v>
      </c>
      <c r="C497" t="s">
        <v>796</v>
      </c>
      <c r="D49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ESPACE CADRATIN</v>
      </c>
    </row>
    <row r="498" spans="1:4" x14ac:dyDescent="0.3">
      <c r="A498" t="s">
        <v>451</v>
      </c>
      <c r="B498" s="23" t="str">
        <f ca="1">INDEX(Tableau3[],MATCH(Tableau5[[#This Row],[Base]],Tableau3[Base],0),7)</f>
        <v>2610</v>
      </c>
      <c r="C498" t="s">
        <v>1473</v>
      </c>
      <c r="D49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CASE À COCHER</v>
      </c>
    </row>
    <row r="499" spans="1:4" x14ac:dyDescent="0.3">
      <c r="A499" t="s">
        <v>450</v>
      </c>
      <c r="B499" s="23" t="str">
        <f ca="1">INDEX(Tableau3[],MATCH(Tableau5[[#This Row],[Base]],Tableau3[Base],0),7)</f>
        <v>2610</v>
      </c>
      <c r="C499" t="s">
        <v>1472</v>
      </c>
      <c r="D49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CASE À COCHER</v>
      </c>
    </row>
    <row r="500" spans="1:4" x14ac:dyDescent="0.3">
      <c r="A500" t="s">
        <v>453</v>
      </c>
      <c r="B500" s="23" t="str">
        <f ca="1">INDEX(Tableau3[],MATCH(Tableau5[[#This Row],[Base]],Tableau3[Base],0),7)</f>
        <v>1D50</v>
      </c>
      <c r="C500" t="s">
        <v>801</v>
      </c>
      <c r="D50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M</v>
      </c>
    </row>
    <row r="501" spans="1:4" x14ac:dyDescent="0.3">
      <c r="A501" t="s">
        <v>452</v>
      </c>
      <c r="B501" s="23" t="str">
        <f ca="1">INDEX(Tableau3[],MATCH(Tableau5[[#This Row],[Base]],Tableau3[Base],0),7)</f>
        <v>1D50</v>
      </c>
      <c r="C501" t="s">
        <v>800</v>
      </c>
      <c r="D50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M</v>
      </c>
    </row>
    <row r="502" spans="1:4" x14ac:dyDescent="0.3">
      <c r="A502" t="s">
        <v>455</v>
      </c>
      <c r="B502" s="23" t="str">
        <f ca="1">INDEX(Tableau3[],MATCH(Tableau5[[#This Row],[Base]],Tableau3[Base],0),7)</f>
        <v>019D</v>
      </c>
      <c r="C502" t="s">
        <v>1038</v>
      </c>
      <c r="D50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N HAMEÇON</v>
      </c>
    </row>
    <row r="503" spans="1:4" x14ac:dyDescent="0.3">
      <c r="A503" t="s">
        <v>454</v>
      </c>
      <c r="B503" s="23" t="str">
        <f ca="1">INDEX(Tableau3[],MATCH(Tableau5[[#This Row],[Base]],Tableau3[Base],0),7)</f>
        <v>0272</v>
      </c>
      <c r="C503" t="s">
        <v>1037</v>
      </c>
      <c r="D50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N HAMEÇON</v>
      </c>
    </row>
    <row r="504" spans="1:4" x14ac:dyDescent="0.3">
      <c r="A504" t="s">
        <v>457</v>
      </c>
      <c r="B504" s="23" t="str">
        <f ca="1">INDEX(Tableau3[],MATCH(Tableau5[[#This Row],[Base]],Tableau3[Base],0),7)</f>
        <v>0152</v>
      </c>
      <c r="C504" t="s">
        <v>895</v>
      </c>
      <c r="D50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 DANS L’O</v>
      </c>
    </row>
    <row r="505" spans="1:4" x14ac:dyDescent="0.3">
      <c r="A505" t="s">
        <v>456</v>
      </c>
      <c r="B505" s="23" t="str">
        <f ca="1">INDEX(Tableau3[],MATCH(Tableau5[[#This Row],[Base]],Tableau3[Base],0),7)</f>
        <v>0153</v>
      </c>
      <c r="C505" t="s">
        <v>894</v>
      </c>
      <c r="D50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E DANS L’O</v>
      </c>
    </row>
    <row r="506" spans="1:4" x14ac:dyDescent="0.3">
      <c r="A506" t="s">
        <v>237</v>
      </c>
      <c r="B506" s="23" t="str">
        <f ca="1">INDEX(Tableau3[],MATCH(Tableau5[[#This Row],[Base]],Tableau3[Base],0),7)</f>
        <v>0307</v>
      </c>
      <c r="C506" t="s">
        <v>1091</v>
      </c>
      <c r="D50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POINT EN CHEF</v>
      </c>
    </row>
    <row r="507" spans="1:4" x14ac:dyDescent="0.3">
      <c r="A507" t="s">
        <v>219</v>
      </c>
      <c r="B507" s="23" t="str">
        <f ca="1">INDEX(Tableau3[],MATCH(Tableau5[[#This Row],[Base]],Tableau3[Base],0),7)</f>
        <v>0307</v>
      </c>
      <c r="C507" t="s">
        <v>1090</v>
      </c>
      <c r="D50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DIACRITIQUE POINT EN CHEF</v>
      </c>
    </row>
    <row r="508" spans="1:4" x14ac:dyDescent="0.3">
      <c r="A508" t="s">
        <v>249</v>
      </c>
      <c r="B508" s="23" t="str">
        <f ca="1">INDEX(Tableau3[],MATCH(Tableau5[[#This Row],[Base]],Tableau3[Base],0),7)</f>
        <v>1D52</v>
      </c>
      <c r="C508" t="s">
        <v>809</v>
      </c>
      <c r="D50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O</v>
      </c>
    </row>
    <row r="509" spans="1:4" x14ac:dyDescent="0.3">
      <c r="A509" t="s">
        <v>248</v>
      </c>
      <c r="B509" s="23" t="str">
        <f ca="1">INDEX(Tableau3[],MATCH(Tableau5[[#This Row],[Base]],Tableau3[Base],0),7)</f>
        <v>1D52</v>
      </c>
      <c r="C509" t="s">
        <v>808</v>
      </c>
      <c r="D50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O</v>
      </c>
    </row>
    <row r="510" spans="1:4" x14ac:dyDescent="0.3">
      <c r="A510" t="s">
        <v>236</v>
      </c>
      <c r="B510" s="23" t="str">
        <f ca="1">INDEX(Tableau3[],MATCH(Tableau5[[#This Row],[Base]],Tableau3[Base],0),7)</f>
        <v>02B3</v>
      </c>
      <c r="C510" t="s">
        <v>811</v>
      </c>
      <c r="D51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R</v>
      </c>
    </row>
    <row r="511" spans="1:4" x14ac:dyDescent="0.3">
      <c r="A511" t="s">
        <v>218</v>
      </c>
      <c r="B511" s="23" t="str">
        <f ca="1">INDEX(Tableau3[],MATCH(Tableau5[[#This Row],[Base]],Tableau3[Base],0),7)</f>
        <v>02B3</v>
      </c>
      <c r="C511" t="s">
        <v>810</v>
      </c>
      <c r="D51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R</v>
      </c>
    </row>
    <row r="512" spans="1:4" x14ac:dyDescent="0.3">
      <c r="A512" t="s">
        <v>234</v>
      </c>
      <c r="B512" s="23" t="str">
        <f ca="1">INDEX(Tableau3[],MATCH(Tableau5[[#This Row],[Base]],Tableau3[Base],0),7)</f>
        <v>02E2</v>
      </c>
      <c r="C512" t="s">
        <v>813</v>
      </c>
      <c r="D51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S</v>
      </c>
    </row>
    <row r="513" spans="1:4" x14ac:dyDescent="0.3">
      <c r="A513" t="s">
        <v>216</v>
      </c>
      <c r="B513" s="23" t="str">
        <f ca="1">INDEX(Tableau3[],MATCH(Tableau5[[#This Row],[Base]],Tableau3[Base],0),7)</f>
        <v>02E2</v>
      </c>
      <c r="C513" t="s">
        <v>812</v>
      </c>
      <c r="D51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S</v>
      </c>
    </row>
    <row r="514" spans="1:4" x14ac:dyDescent="0.3">
      <c r="A514" t="s">
        <v>240</v>
      </c>
      <c r="B514" s="23" t="str">
        <f ca="1">INDEX(Tableau3[],MATCH(Tableau5[[#This Row],[Base]],Tableau3[Base],0),7)</f>
        <v>2020</v>
      </c>
      <c r="C514" t="s">
        <v>815</v>
      </c>
      <c r="D51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OBÈLE</v>
      </c>
    </row>
    <row r="515" spans="1:4" x14ac:dyDescent="0.3">
      <c r="A515" t="s">
        <v>222</v>
      </c>
      <c r="B515" s="23" t="str">
        <f ca="1">INDEX(Tableau3[],MATCH(Tableau5[[#This Row],[Base]],Tableau3[Base],0),7)</f>
        <v>2020</v>
      </c>
      <c r="C515" t="s">
        <v>814</v>
      </c>
      <c r="D51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OBÈLE</v>
      </c>
    </row>
    <row r="516" spans="1:4" x14ac:dyDescent="0.3">
      <c r="A516" t="s">
        <v>238</v>
      </c>
      <c r="B516" s="23" t="str">
        <f ca="1">INDEX(Tableau3[],MATCH(Tableau5[[#This Row],[Base]],Tableau3[Base],0),7)</f>
        <v>2229</v>
      </c>
      <c r="C516" t="s">
        <v>731</v>
      </c>
      <c r="D51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INTERSECTION</v>
      </c>
    </row>
    <row r="517" spans="1:4" x14ac:dyDescent="0.3">
      <c r="A517" t="s">
        <v>220</v>
      </c>
      <c r="B517" s="23" t="str">
        <f ca="1">INDEX(Tableau3[],MATCH(Tableau5[[#This Row],[Base]],Tableau3[Base],0),7)</f>
        <v>222A</v>
      </c>
      <c r="C517" t="s">
        <v>730</v>
      </c>
      <c r="D51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UNION</v>
      </c>
    </row>
    <row r="518" spans="1:4" x14ac:dyDescent="0.3">
      <c r="A518" t="s">
        <v>226</v>
      </c>
      <c r="B518" s="23" t="str">
        <f ca="1">INDEX(Tableau3[],MATCH(Tableau5[[#This Row],[Base]],Tableau3[Base],0),7)</f>
        <v>2611</v>
      </c>
      <c r="C518" t="s">
        <v>1095</v>
      </c>
      <c r="D51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CASE COCHÉE</v>
      </c>
    </row>
    <row r="519" spans="1:4" x14ac:dyDescent="0.3">
      <c r="A519" t="s">
        <v>208</v>
      </c>
      <c r="B519" s="23" t="str">
        <f ca="1">INDEX(Tableau3[],MATCH(Tableau5[[#This Row],[Base]],Tableau3[Base],0),7)</f>
        <v>2611</v>
      </c>
      <c r="C519" t="s">
        <v>1094</v>
      </c>
      <c r="D51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CASE COCHÉE</v>
      </c>
    </row>
    <row r="520" spans="1:4" x14ac:dyDescent="0.3">
      <c r="A520" t="s">
        <v>229</v>
      </c>
      <c r="B520" s="23" t="str">
        <f ca="1">INDEX(Tableau3[],MATCH(Tableau5[[#This Row],[Base]],Tableau3[Base],0),7)</f>
        <v>018F</v>
      </c>
      <c r="C520" t="s">
        <v>1097</v>
      </c>
      <c r="D52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SCHWA</v>
      </c>
    </row>
    <row r="521" spans="1:4" x14ac:dyDescent="0.3">
      <c r="A521" t="s">
        <v>211</v>
      </c>
      <c r="B521" s="23" t="str">
        <f ca="1">INDEX(Tableau3[],MATCH(Tableau5[[#This Row],[Base]],Tableau3[Base],0),7)</f>
        <v>0259</v>
      </c>
      <c r="C521" t="s">
        <v>1096</v>
      </c>
      <c r="D52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SCHWA</v>
      </c>
    </row>
    <row r="522" spans="1:4" x14ac:dyDescent="0.3">
      <c r="A522" t="s">
        <v>228</v>
      </c>
      <c r="B522" s="23" t="str">
        <f ca="1">INDEX(Tableau3[],MATCH(Tableau5[[#This Row],[Base]],Tableau3[Base],0),7)</f>
        <v>2612</v>
      </c>
      <c r="C522" t="s">
        <v>1099</v>
      </c>
      <c r="D52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CASE AVEC CROIX</v>
      </c>
    </row>
    <row r="523" spans="1:4" x14ac:dyDescent="0.3">
      <c r="A523" t="s">
        <v>210</v>
      </c>
      <c r="B523" s="23" t="str">
        <f ca="1">INDEX(Tableau3[],MATCH(Tableau5[[#This Row],[Base]],Tableau3[Base],0),7)</f>
        <v>2612</v>
      </c>
      <c r="C523" t="s">
        <v>1098</v>
      </c>
      <c r="D52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CASE AVEC CROIX</v>
      </c>
    </row>
    <row r="524" spans="1:4" x14ac:dyDescent="0.3">
      <c r="A524" t="s">
        <v>241</v>
      </c>
      <c r="B524" s="23" t="str">
        <f ca="1">INDEX(Tableau3[],MATCH(Tableau5[[#This Row],[Base]],Tableau3[Base],0),7)</f>
        <v>019D</v>
      </c>
      <c r="C524" t="s">
        <v>1113</v>
      </c>
      <c r="D52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N HAMEÇON</v>
      </c>
    </row>
    <row r="525" spans="1:4" x14ac:dyDescent="0.3">
      <c r="A525" t="s">
        <v>223</v>
      </c>
      <c r="B525" s="23" t="str">
        <f ca="1">INDEX(Tableau3[],MATCH(Tableau5[[#This Row],[Base]],Tableau3[Base],0),7)</f>
        <v>0272</v>
      </c>
      <c r="C525" t="s">
        <v>1112</v>
      </c>
      <c r="D52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N HAMEÇON</v>
      </c>
    </row>
    <row r="526" spans="1:4" x14ac:dyDescent="0.3">
      <c r="A526" t="s">
        <v>459</v>
      </c>
      <c r="B526" s="23" t="str">
        <f ca="1">INDEX(Tableau3[],MATCH(Tableau5[[#This Row],[Base]],Tableau3[Base],0),7)</f>
        <v>1E9E</v>
      </c>
      <c r="C526" t="s">
        <v>819</v>
      </c>
      <c r="D52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ESZETT</v>
      </c>
    </row>
    <row r="527" spans="1:4" x14ac:dyDescent="0.3">
      <c r="A527" t="s">
        <v>458</v>
      </c>
      <c r="B527" s="23" t="str">
        <f ca="1">INDEX(Tableau3[],MATCH(Tableau5[[#This Row],[Base]],Tableau3[Base],0),7)</f>
        <v>00DF</v>
      </c>
      <c r="C527" t="s">
        <v>818</v>
      </c>
      <c r="D52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LATINE ESZETT</v>
      </c>
    </row>
    <row r="528" spans="1:4" x14ac:dyDescent="0.3">
      <c r="A528" t="s">
        <v>461</v>
      </c>
      <c r="B528" s="23" t="str">
        <f ca="1">INDEX(Tableau3[],MATCH(Tableau5[[#This Row],[Base]],Tableau3[Base],0),7)</f>
        <v>00C9</v>
      </c>
      <c r="C528" t="s">
        <v>738</v>
      </c>
      <c r="D52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 ACCENT AIGU</v>
      </c>
    </row>
    <row r="529" spans="1:4" x14ac:dyDescent="0.3">
      <c r="A529" t="s">
        <v>460</v>
      </c>
      <c r="B529" s="23" t="str">
        <f ca="1">INDEX(Tableau3[],MATCH(Tableau5[[#This Row],[Base]],Tableau3[Base],0),7)</f>
        <v>00C9</v>
      </c>
      <c r="C529" t="s">
        <v>820</v>
      </c>
      <c r="D52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 ACCENT AIGU</v>
      </c>
    </row>
    <row r="530" spans="1:4" x14ac:dyDescent="0.3">
      <c r="A530" t="s">
        <v>420</v>
      </c>
      <c r="B530" s="23" t="str">
        <f ca="1">INDEX(Tableau3[],MATCH(Tableau5[[#This Row],[Base]],Tableau3[Base],0),7)</f>
        <v>00C8</v>
      </c>
      <c r="C530" t="s">
        <v>739</v>
      </c>
      <c r="D53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 ACCENT GRAVE</v>
      </c>
    </row>
    <row r="531" spans="1:4" x14ac:dyDescent="0.3">
      <c r="A531" t="s">
        <v>418</v>
      </c>
      <c r="B531" s="23" t="str">
        <f ca="1">INDEX(Tableau3[],MATCH(Tableau5[[#This Row],[Base]],Tableau3[Base],0),7)</f>
        <v>00C8</v>
      </c>
      <c r="C531" t="s">
        <v>821</v>
      </c>
      <c r="D53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E ACCENT GRAVE</v>
      </c>
    </row>
    <row r="532" spans="1:4" x14ac:dyDescent="0.3">
      <c r="A532" t="s">
        <v>463</v>
      </c>
      <c r="B532" s="23" t="str">
        <f ca="1">INDEX(Tableau3[],MATCH(Tableau5[[#This Row],[Base]],Tableau3[Base],0),7)</f>
        <v>00C7</v>
      </c>
      <c r="C532" t="s">
        <v>740</v>
      </c>
      <c r="D53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C CÉDILLE</v>
      </c>
    </row>
    <row r="533" spans="1:4" x14ac:dyDescent="0.3">
      <c r="A533" t="s">
        <v>462</v>
      </c>
      <c r="B533" s="23" t="str">
        <f ca="1">INDEX(Tableau3[],MATCH(Tableau5[[#This Row],[Base]],Tableau3[Base],0),7)</f>
        <v>00C7</v>
      </c>
      <c r="C533" t="s">
        <v>822</v>
      </c>
      <c r="D53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C CÉDILLE</v>
      </c>
    </row>
    <row r="534" spans="1:4" x14ac:dyDescent="0.3">
      <c r="A534" t="s">
        <v>419</v>
      </c>
      <c r="B534" s="23" t="str">
        <f ca="1">INDEX(Tableau3[],MATCH(Tableau5[[#This Row],[Base]],Tableau3[Base],0),7)</f>
        <v>00C0</v>
      </c>
      <c r="C534" t="s">
        <v>741</v>
      </c>
      <c r="D53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A ACCENT GRAVE</v>
      </c>
    </row>
    <row r="535" spans="1:4" x14ac:dyDescent="0.3">
      <c r="A535" t="s">
        <v>417</v>
      </c>
      <c r="B535" s="23" t="str">
        <f ca="1">INDEX(Tableau3[],MATCH(Tableau5[[#This Row],[Base]],Tableau3[Base],0),7)</f>
        <v>00C0</v>
      </c>
      <c r="C535" t="s">
        <v>823</v>
      </c>
      <c r="D53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A ACCENT GRAVE</v>
      </c>
    </row>
    <row r="536" spans="1:4" x14ac:dyDescent="0.3">
      <c r="A536" t="s">
        <v>426</v>
      </c>
      <c r="B536" s="23" t="str">
        <f ca="1">INDEX(Tableau3[],MATCH(Tableau5[[#This Row],[Base]],Tableau3[Base],0),7)</f>
        <v>00D9</v>
      </c>
      <c r="C536" t="s">
        <v>742</v>
      </c>
      <c r="D53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U ACCENT GRAVE</v>
      </c>
    </row>
    <row r="537" spans="1:4" x14ac:dyDescent="0.3">
      <c r="A537" t="s">
        <v>425</v>
      </c>
      <c r="B537" s="23" t="str">
        <f ca="1">INDEX(Tableau3[],MATCH(Tableau5[[#This Row],[Base]],Tableau3[Base],0),7)</f>
        <v>00D9</v>
      </c>
      <c r="C537" t="s">
        <v>824</v>
      </c>
      <c r="D53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MAJUSCULE LATINE U ACCENT GRAVE</v>
      </c>
    </row>
    <row r="538" spans="1:4" x14ac:dyDescent="0.3">
      <c r="A538" t="s">
        <v>464</v>
      </c>
      <c r="B538" s="23" t="str">
        <f ca="1">INDEX(Tableau3[],MATCH(Tableau5[[#This Row],[Base]],Tableau3[Base],0),7)</f>
        <v>2082</v>
      </c>
      <c r="C538" t="s">
        <v>1318</v>
      </c>
      <c r="D53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INDICE CHIFFRE DEUX</v>
      </c>
    </row>
    <row r="539" spans="1:4" x14ac:dyDescent="0.3">
      <c r="A539" t="s">
        <v>247</v>
      </c>
      <c r="B539" s="23" t="str">
        <f ca="1">INDEX(Tableau3[],MATCH(Tableau5[[#This Row],[Base]],Tableau3[Base],0),7)</f>
        <v>2199</v>
      </c>
      <c r="C539" t="s">
        <v>774</v>
      </c>
      <c r="D53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FLÈCHE SUD-OUEST</v>
      </c>
    </row>
    <row r="540" spans="1:4" x14ac:dyDescent="0.3">
      <c r="A540" t="s">
        <v>245</v>
      </c>
      <c r="B540" s="23" t="str">
        <f ca="1">INDEX(Tableau3[],MATCH(Tableau5[[#This Row],[Base]],Tableau3[Base],0),7)</f>
        <v>2193</v>
      </c>
      <c r="C540" t="s">
        <v>775</v>
      </c>
      <c r="D54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FLÈCHE VERS LE BAS</v>
      </c>
    </row>
    <row r="541" spans="1:4" x14ac:dyDescent="0.3">
      <c r="A541" t="s">
        <v>246</v>
      </c>
      <c r="B541" s="23" t="str">
        <f ca="1">INDEX(Tableau3[],MATCH(Tableau5[[#This Row],[Base]],Tableau3[Base],0),7)</f>
        <v>2198</v>
      </c>
      <c r="C541" t="s">
        <v>776</v>
      </c>
      <c r="D54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FLÈCHE SUD-EST</v>
      </c>
    </row>
    <row r="542" spans="1:4" x14ac:dyDescent="0.3">
      <c r="A542" t="s">
        <v>244</v>
      </c>
      <c r="B542" s="23" t="str">
        <f ca="1">INDEX(Tableau3[],MATCH(Tableau5[[#This Row],[Base]],Tableau3[Base],0),7)</f>
        <v>2190</v>
      </c>
      <c r="C542" t="s">
        <v>777</v>
      </c>
      <c r="D54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FLÈCHE VERS LA GAUCHE</v>
      </c>
    </row>
    <row r="543" spans="1:4" x14ac:dyDescent="0.3">
      <c r="A543" t="s">
        <v>261</v>
      </c>
      <c r="B543" s="23" t="str">
        <f ca="1">INDEX(Tableau3[],MATCH(Tableau5[[#This Row],[Base]],Tableau3[Base],0),7)</f>
        <v>2194</v>
      </c>
      <c r="C543" t="s">
        <v>778</v>
      </c>
      <c r="D54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FLÈCHE BILATÉRALE</v>
      </c>
    </row>
    <row r="544" spans="1:4" x14ac:dyDescent="0.3">
      <c r="A544" t="s">
        <v>257</v>
      </c>
      <c r="B544" s="23" t="str">
        <f ca="1">INDEX(Tableau3[],MATCH(Tableau5[[#This Row],[Base]],Tableau3[Base],0),7)</f>
        <v>2192</v>
      </c>
      <c r="C544" t="s">
        <v>779</v>
      </c>
      <c r="D54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FLÈCHE VERS LA DROITE</v>
      </c>
    </row>
    <row r="545" spans="1:4" x14ac:dyDescent="0.3">
      <c r="A545" t="s">
        <v>243</v>
      </c>
      <c r="B545" s="23" t="str">
        <f ca="1">INDEX(Tableau3[],MATCH(Tableau5[[#This Row],[Base]],Tableau3[Base],0),7)</f>
        <v>2196</v>
      </c>
      <c r="C545" t="s">
        <v>780</v>
      </c>
      <c r="D54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FLÈCHE NORD-OUEST</v>
      </c>
    </row>
    <row r="546" spans="1:4" x14ac:dyDescent="0.3">
      <c r="A546" t="s">
        <v>252</v>
      </c>
      <c r="B546" s="23" t="str">
        <f ca="1">INDEX(Tableau3[],MATCH(Tableau5[[#This Row],[Base]],Tableau3[Base],0),7)</f>
        <v>2191</v>
      </c>
      <c r="C546" t="s">
        <v>781</v>
      </c>
      <c r="D54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FLÈCHE VERS LE HAUT</v>
      </c>
    </row>
    <row r="547" spans="1:4" x14ac:dyDescent="0.3">
      <c r="A547" t="s">
        <v>254</v>
      </c>
      <c r="B547" s="23" t="str">
        <f ca="1">INDEX(Tableau3[],MATCH(Tableau5[[#This Row],[Base]],Tableau3[Base],0),7)</f>
        <v>2197</v>
      </c>
      <c r="C547" t="s">
        <v>782</v>
      </c>
      <c r="D54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FLÈCHE NORD-EST</v>
      </c>
    </row>
    <row r="548" spans="1:4" x14ac:dyDescent="0.3">
      <c r="A548" t="s">
        <v>250</v>
      </c>
      <c r="B548" s="23" t="str">
        <f ca="1">INDEX(Tableau3[],MATCH(Tableau5[[#This Row],[Base]],Tableau3[Base],0),7)</f>
        <v>2195</v>
      </c>
      <c r="C548" t="s">
        <v>783</v>
      </c>
      <c r="D54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FLÈCHE VERS LE HAUT ET LE BAS</v>
      </c>
    </row>
    <row r="549" spans="1:4" x14ac:dyDescent="0.3">
      <c r="A549" t="s">
        <v>102</v>
      </c>
      <c r="B549" s="23" t="str">
        <f ca="1">INDEX(Tableau3[],MATCH(Tableau5[[#This Row],[Base]],Tableau3[Base],0),7)</f>
        <v>221E</v>
      </c>
      <c r="C549" t="s">
        <v>1010</v>
      </c>
      <c r="D54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INFINI</v>
      </c>
    </row>
    <row r="550" spans="1:4" x14ac:dyDescent="0.3">
      <c r="A550" t="s">
        <v>416</v>
      </c>
      <c r="B550" s="23" t="str">
        <f ca="1">INDEX(Tableau3[],MATCH(Tableau5[[#This Row],[Base]],Tableau3[Base],0),7)</f>
        <v>2243</v>
      </c>
      <c r="C550" t="s">
        <v>1066</v>
      </c>
      <c r="D55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ASYMPTOTIQUEMENT ÉGAL</v>
      </c>
    </row>
    <row r="551" spans="1:4" x14ac:dyDescent="0.3">
      <c r="A551" t="s">
        <v>80</v>
      </c>
      <c r="B551" s="23" t="str">
        <f ca="1">INDEX(Tableau3[],MATCH(Tableau5[[#This Row],[Base]],Tableau3[Base],0),7)</f>
        <v>266F</v>
      </c>
      <c r="C551" t="s">
        <v>1067</v>
      </c>
      <c r="D55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DIÈSE</v>
      </c>
    </row>
    <row r="552" spans="1:4" x14ac:dyDescent="0.3">
      <c r="A552" t="s">
        <v>32</v>
      </c>
      <c r="B552" s="23" t="str">
        <f ca="1">INDEX(Tableau3[],MATCH(Tableau5[[#This Row],[Base]],Tableau3[Base],0),7)</f>
        <v>2033</v>
      </c>
      <c r="C552" t="s">
        <v>1011</v>
      </c>
      <c r="D55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PRIME</v>
      </c>
    </row>
    <row r="553" spans="1:4" x14ac:dyDescent="0.3">
      <c r="A553" t="s">
        <v>150</v>
      </c>
      <c r="B553" s="23" t="str">
        <f ca="1">INDEX(Tableau3[],MATCH(Tableau5[[#This Row],[Base]],Tableau3[Base],0),7)</f>
        <v>2032</v>
      </c>
      <c r="C553" t="s">
        <v>1012</v>
      </c>
      <c r="D55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PRIME</v>
      </c>
    </row>
    <row r="554" spans="1:4" x14ac:dyDescent="0.3">
      <c r="A554" t="s">
        <v>38</v>
      </c>
      <c r="B554" s="23" t="str">
        <f ca="1">INDEX(Tableau3[],MATCH(Tableau5[[#This Row],[Base]],Tableau3[Base],0),7)</f>
        <v>02BF</v>
      </c>
      <c r="C554" t="s">
        <v>1474</v>
      </c>
      <c r="D55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LETTRE DEMI-ROND GAUCHE</v>
      </c>
    </row>
    <row r="555" spans="1:4" x14ac:dyDescent="0.3">
      <c r="A555" t="s">
        <v>58</v>
      </c>
      <c r="B555" s="23" t="str">
        <f ca="1">INDEX(Tableau3[],MATCH(Tableau5[[#This Row],[Base]],Tableau3[Base],0),7)</f>
        <v>279C</v>
      </c>
      <c r="C555" t="s">
        <v>1477</v>
      </c>
      <c r="D55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FLÈCHE GRASSE VERS LA DROITE À POINTE ARRONDIE</v>
      </c>
    </row>
    <row r="556" spans="1:4" x14ac:dyDescent="0.3">
      <c r="A556" t="s">
        <v>471</v>
      </c>
      <c r="B556" s="23" t="str">
        <f ca="1">INDEX(Tableau3[],MATCH(Tableau5[[#This Row],[Base]],Tableau3[Base],0),7)</f>
        <v>27E6</v>
      </c>
      <c r="C556" t="s">
        <v>1478</v>
      </c>
      <c r="D55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CROCHET AJOURÉ OUVRANT MATHÉMATIQUE</v>
      </c>
    </row>
    <row r="557" spans="1:4" x14ac:dyDescent="0.3">
      <c r="A557" t="s">
        <v>475</v>
      </c>
      <c r="B557" s="23" t="str">
        <f ca="1">INDEX(Tableau3[],MATCH(Tableau5[[#This Row],[Base]],Tableau3[Base],0),7)</f>
        <v>27E7</v>
      </c>
      <c r="C557" t="s">
        <v>1483</v>
      </c>
      <c r="D55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CROCHET AJOURÉ FERMANT MATHÉMATIQUE</v>
      </c>
    </row>
    <row r="558" spans="1:4" x14ac:dyDescent="0.3">
      <c r="A558" t="s">
        <v>470</v>
      </c>
      <c r="B558" s="23" t="str">
        <f ca="1">INDEX(Tableau3[],MATCH(Tableau5[[#This Row],[Base]],Tableau3[Base],0),7)</f>
        <v>2329</v>
      </c>
      <c r="C558" t="s">
        <v>1014</v>
      </c>
      <c r="D55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CHEVRON OUVRANT</v>
      </c>
    </row>
    <row r="559" spans="1:4" x14ac:dyDescent="0.3">
      <c r="A559" t="s">
        <v>476</v>
      </c>
      <c r="B559" s="23" t="str">
        <f ca="1">INDEX(Tableau3[],MATCH(Tableau5[[#This Row],[Base]],Tableau3[Base],0),7)</f>
        <v>232A</v>
      </c>
      <c r="C559" t="s">
        <v>1017</v>
      </c>
      <c r="D55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CHEVRON FERMANT</v>
      </c>
    </row>
    <row r="560" spans="1:4" x14ac:dyDescent="0.3">
      <c r="A560" t="s">
        <v>465</v>
      </c>
      <c r="B560" s="23" t="str">
        <f ca="1">INDEX(Tableau3[],MATCH(Tableau5[[#This Row],[Base]],Tableau3[Base],0),7)</f>
        <v>2015</v>
      </c>
      <c r="C560" t="s">
        <v>1475</v>
      </c>
      <c r="D56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BARRE HORIZONTALE</v>
      </c>
    </row>
    <row r="561" spans="1:4" x14ac:dyDescent="0.3">
      <c r="A561" t="s">
        <v>472</v>
      </c>
      <c r="B561" s="23" t="str">
        <f ca="1">INDEX(Tableau3[],MATCH(Tableau5[[#This Row],[Base]],Tableau3[Base],0),7)</f>
        <v>2016</v>
      </c>
      <c r="C561" t="s">
        <v>1479</v>
      </c>
      <c r="D56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DOUBLE BARRE VERTICALE</v>
      </c>
    </row>
    <row r="562" spans="1:4" x14ac:dyDescent="0.3">
      <c r="A562" t="s">
        <v>114</v>
      </c>
      <c r="B562" s="23" t="str">
        <f ca="1">INDEX(Tableau3[],MATCH(Tableau5[[#This Row],[Base]],Tableau3[Base],0),7)</f>
        <v>02BB</v>
      </c>
      <c r="C562" t="s">
        <v>1480</v>
      </c>
      <c r="D56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LETTRE APOSTROPHE TOURNÉE</v>
      </c>
    </row>
    <row r="563" spans="1:4" x14ac:dyDescent="0.3">
      <c r="A563" t="s">
        <v>473</v>
      </c>
      <c r="B563" s="23" t="str">
        <f ca="1">INDEX(Tableau3[],MATCH(Tableau5[[#This Row],[Base]],Tableau3[Base],0),7)</f>
        <v>25A7</v>
      </c>
      <c r="C563" t="s">
        <v>1481</v>
      </c>
      <c r="D56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CARRÉ HACHURÉ NORD-OUEST SUD-EST</v>
      </c>
    </row>
    <row r="564" spans="1:4" x14ac:dyDescent="0.3">
      <c r="A564" t="s">
        <v>466</v>
      </c>
      <c r="B564" s="23" t="str">
        <f ca="1">INDEX(Tableau3[],MATCH(Tableau5[[#This Row],[Base]],Tableau3[Base],0),7)</f>
        <v>00AF</v>
      </c>
      <c r="C564" t="s">
        <v>1476</v>
      </c>
      <c r="D56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MACRON</v>
      </c>
    </row>
    <row r="565" spans="1:4" x14ac:dyDescent="0.3">
      <c r="A565" t="s">
        <v>474</v>
      </c>
      <c r="B565" s="23" t="str">
        <f ca="1">INDEX(Tableau3[],MATCH(Tableau5[[#This Row],[Base]],Tableau3[Base],0),7)</f>
        <v>2794</v>
      </c>
      <c r="C565" t="s">
        <v>1328</v>
      </c>
      <c r="D56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FLÈCHE GRASSE VERS LA DROITE À POINTE LARGE</v>
      </c>
    </row>
    <row r="566" spans="1:4" x14ac:dyDescent="0.3">
      <c r="A566" t="s">
        <v>67</v>
      </c>
      <c r="B566" s="23" t="str">
        <f ca="1">INDEX(Tableau3[],MATCH(Tableau5[[#This Row],[Base]],Tableau3[Base],0),7)</f>
        <v>25CB</v>
      </c>
      <c r="C566" t="s">
        <v>1482</v>
      </c>
      <c r="D56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CERCLE</v>
      </c>
    </row>
    <row r="567" spans="1:4" x14ac:dyDescent="0.3">
      <c r="A567" t="s">
        <v>468</v>
      </c>
      <c r="B567" s="23" t="str">
        <f ca="1">INDEX(Tableau3[],MATCH(Tableau5[[#This Row],[Base]],Tableau3[Base],0),7)</f>
        <v>1D52</v>
      </c>
      <c r="C567" t="s">
        <v>844</v>
      </c>
      <c r="D56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EXPOSANT MINUSCULE LATINE O</v>
      </c>
    </row>
    <row r="568" spans="1:4" x14ac:dyDescent="0.3">
      <c r="A568" t="s">
        <v>467</v>
      </c>
      <c r="B568" s="23" t="str">
        <f ca="1">INDEX(Tableau3[],MATCH(Tableau5[[#This Row],[Base]],Tableau3[Base],0),7)</f>
        <v>2243</v>
      </c>
      <c r="C568" t="s">
        <v>745</v>
      </c>
      <c r="D56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ASYMPTOTIQUEMENT ÉGAL</v>
      </c>
    </row>
    <row r="569" spans="1:4" x14ac:dyDescent="0.3">
      <c r="A569" t="s">
        <v>469</v>
      </c>
      <c r="B569" s="23" t="str">
        <f ca="1">INDEX(Tableau3[],MATCH(Tableau5[[#This Row],[Base]],Tableau3[Base],0),7)</f>
        <v>00B1</v>
      </c>
      <c r="C569" t="s">
        <v>885</v>
      </c>
      <c r="D56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SIGNE PLUS-OU-MOINS</v>
      </c>
    </row>
    <row r="570" spans="1:4" x14ac:dyDescent="0.3">
      <c r="A570" t="s">
        <v>649</v>
      </c>
      <c r="B570" s="23" t="str">
        <f ca="1">INDEX(Tableau3[],MATCH(Tableau5[[#This Row],[Base]],Tableau3[Base],0),7)</f>
        <v>20B5</v>
      </c>
      <c r="C570" t="s">
        <v>1417</v>
      </c>
      <c r="D57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SYMBOLE CEDI</v>
      </c>
    </row>
    <row r="571" spans="1:4" x14ac:dyDescent="0.3">
      <c r="A571" t="s">
        <v>477</v>
      </c>
      <c r="B571" s="23" t="str">
        <f ca="1">INDEX(Tableau3[],MATCH(Tableau5[[#This Row],[Base]],Tableau3[Base],0),7)</f>
        <v>2728</v>
      </c>
      <c r="C571" t="s">
        <v>1484</v>
      </c>
      <c r="D57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SCINTILLEMENTS</v>
      </c>
    </row>
    <row r="572" spans="1:4" x14ac:dyDescent="0.3">
      <c r="A572" t="s">
        <v>98</v>
      </c>
      <c r="B572" s="23" t="str">
        <f ca="1">INDEX(Tableau3[],MATCH(Tableau5[[#This Row],[Base]],Tableau3[Base],0),7)</f>
        <v>2607</v>
      </c>
      <c r="C572" t="s">
        <v>1485</v>
      </c>
      <c r="D57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ÉCLAIR</v>
      </c>
    </row>
    <row r="573" spans="1:4" x14ac:dyDescent="0.3">
      <c r="A573" t="s">
        <v>478</v>
      </c>
      <c r="B573" s="23" t="str">
        <f ca="1">INDEX(Tableau3[],MATCH(Tableau5[[#This Row],[Base]],Tableau3[Base],0),7)</f>
        <v>2601</v>
      </c>
      <c r="C573" t="s">
        <v>1486</v>
      </c>
      <c r="D57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NUAGE</v>
      </c>
    </row>
    <row r="574" spans="1:4" x14ac:dyDescent="0.3">
      <c r="A574" t="s">
        <v>479</v>
      </c>
      <c r="B574" s="23" t="str">
        <f ca="1">INDEX(Tableau3[],MATCH(Tableau5[[#This Row],[Base]],Tableau3[Base],0),7)</f>
        <v>2600</v>
      </c>
      <c r="C574" t="s">
        <v>1487</v>
      </c>
      <c r="D57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SOLEIL PLEIN AVEC RAYONS</v>
      </c>
    </row>
    <row r="575" spans="1:4" x14ac:dyDescent="0.3">
      <c r="A575" t="s">
        <v>71</v>
      </c>
      <c r="B575" s="23" t="str">
        <f ca="1">INDEX(Tableau3[],MATCH(Tableau5[[#This Row],[Base]],Tableau3[Base],0),7)</f>
        <v>2700</v>
      </c>
      <c r="C575" t="s">
        <v>1488</v>
      </c>
      <c r="D57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CISEAUX DE SÉCURITÉ NOIRS</v>
      </c>
    </row>
    <row r="576" spans="1:4" x14ac:dyDescent="0.3">
      <c r="A576" t="s">
        <v>480</v>
      </c>
      <c r="B576" s="23" t="str">
        <f ca="1">INDEX(Tableau3[],MATCH(Tableau5[[#This Row],[Base]],Tableau3[Base],0),7)</f>
        <v>2744</v>
      </c>
      <c r="C576" t="s">
        <v>1489</v>
      </c>
      <c r="D57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FLOCON DE NEIGE</v>
      </c>
    </row>
    <row r="577" spans="1:5" x14ac:dyDescent="0.3">
      <c r="A577" t="s">
        <v>481</v>
      </c>
      <c r="B577" s="23" t="str">
        <f ca="1">INDEX(Tableau3[],MATCH(Tableau5[[#This Row],[Base]],Tableau3[Base],0),7)</f>
        <v>03BC</v>
      </c>
      <c r="C577" t="s">
        <v>1490</v>
      </c>
      <c r="D57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MINUSCULE GRECQUE MU</v>
      </c>
    </row>
    <row r="578" spans="1:5" x14ac:dyDescent="0.3">
      <c r="A578" t="s">
        <v>482</v>
      </c>
      <c r="B578" s="23" t="str">
        <f ca="1">INDEX(Tableau3[],MATCH(Tableau5[[#This Row],[Base]],Tableau3[Base],0),7)</f>
        <v>25C0</v>
      </c>
      <c r="C578" t="s">
        <v>1491</v>
      </c>
      <c r="D57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TRIANGLE PLEIN POINTANT VERS LA GAUCHE</v>
      </c>
    </row>
    <row r="579" spans="1:5" x14ac:dyDescent="0.3">
      <c r="A579" t="s">
        <v>483</v>
      </c>
      <c r="B579" s="23" t="str">
        <f ca="1">INDEX(Tableau3[],MATCH(Tableau5[[#This Row],[Base]],Tableau3[Base],0),7)</f>
        <v>25B6</v>
      </c>
      <c r="C579" t="s">
        <v>1492</v>
      </c>
      <c r="D57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TRIANGLE PLEIN POINTANT VERS LA DROITE</v>
      </c>
    </row>
    <row r="580" spans="1:5" x14ac:dyDescent="0.3">
      <c r="A580" t="s">
        <v>484</v>
      </c>
      <c r="B580" s="23" t="str">
        <f ca="1">INDEX(Tableau3[],MATCH(Tableau5[[#This Row],[Base]],Tableau3[Base],0),7)</f>
        <v>02BC</v>
      </c>
      <c r="C580" t="s">
        <v>1072</v>
      </c>
      <c r="D580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LETTRE APOSTROPHE</v>
      </c>
    </row>
    <row r="581" spans="1:5" x14ac:dyDescent="0.3">
      <c r="A581" t="s">
        <v>487</v>
      </c>
      <c r="B581" s="23" t="str">
        <f ca="1">INDEX(Tableau3[],MATCH(Tableau5[[#This Row],[Base]],Tableau3[Base],0),7)</f>
        <v>00BF</v>
      </c>
      <c r="C581" t="s">
        <v>1023</v>
      </c>
      <c r="D581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POINT D’INTERROGATION TOURNÉ</v>
      </c>
    </row>
    <row r="582" spans="1:5" x14ac:dyDescent="0.3">
      <c r="A582" t="s">
        <v>485</v>
      </c>
      <c r="B582" s="23" t="str">
        <f ca="1">INDEX(Tableau3[],MATCH(Tableau5[[#This Row],[Base]],Tableau3[Base],0),7)</f>
        <v>263B</v>
      </c>
      <c r="C582" t="s">
        <v>1389</v>
      </c>
      <c r="D582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VISAGE DE COULEUR SOURIANT</v>
      </c>
    </row>
    <row r="583" spans="1:5" x14ac:dyDescent="0.3">
      <c r="A583" t="s">
        <v>488</v>
      </c>
      <c r="B583" s="23" t="str">
        <f ca="1">INDEX(Tableau3[],MATCH(Tableau5[[#This Row],[Base]],Tableau3[Base],0),7)</f>
        <v>2026</v>
      </c>
      <c r="C583" t="s">
        <v>1109</v>
      </c>
      <c r="D583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POINTS DE SUSPENSION</v>
      </c>
    </row>
    <row r="584" spans="1:5" x14ac:dyDescent="0.3">
      <c r="A584" t="s">
        <v>486</v>
      </c>
      <c r="B584" s="23" t="str">
        <f ca="1">INDEX(Tableau3[],MATCH(Tableau5[[#This Row],[Base]],Tableau3[Base],0),7)</f>
        <v>263A</v>
      </c>
      <c r="C584" t="s">
        <v>1390</v>
      </c>
      <c r="D584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VISAGE BLANC SOURIANT</v>
      </c>
    </row>
    <row r="585" spans="1:5" x14ac:dyDescent="0.3">
      <c r="A585" t="s">
        <v>489</v>
      </c>
      <c r="B585" s="23" t="str">
        <f ca="1">INDEX(Tableau3[],MATCH(Tableau5[[#This Row],[Base]],Tableau3[Base],0),7)</f>
        <v>25A8</v>
      </c>
      <c r="C585" t="s">
        <v>1494</v>
      </c>
      <c r="D585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CARRÉ HACHURÉ NORD-EST SUD-OUEST</v>
      </c>
    </row>
    <row r="586" spans="1:5" x14ac:dyDescent="0.3">
      <c r="A586" t="s">
        <v>198</v>
      </c>
      <c r="B586" s="23" t="str">
        <f ca="1">INDEX(Tableau3[],MATCH(Tableau5[[#This Row],[Base]],Tableau3[Base],0),7)</f>
        <v>2757</v>
      </c>
      <c r="C586" t="s">
        <v>1493</v>
      </c>
      <c r="D586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POINT D’EXCLAMATION GRAS</v>
      </c>
    </row>
    <row r="587" spans="1:5" x14ac:dyDescent="0.3">
      <c r="A587" t="s">
        <v>490</v>
      </c>
      <c r="B587" s="23" t="str">
        <f ca="1">INDEX(Tableau3[],MATCH(Tableau5[[#This Row],[Base]],Tableau3[Base],0),7)</f>
        <v>00B6</v>
      </c>
      <c r="C587" t="s">
        <v>1076</v>
      </c>
      <c r="D587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PIED-DE-MOUCHE</v>
      </c>
    </row>
    <row r="588" spans="1:5" x14ac:dyDescent="0.3">
      <c r="A588" t="s">
        <v>491</v>
      </c>
      <c r="B588" s="23" t="str">
        <f ca="1">INDEX(Tableau3[],MATCH(Tableau5[[#This Row],[Base]],Tableau3[Base],0),7)</f>
        <v>00A0</v>
      </c>
      <c r="C588" t="s">
        <v>1503</v>
      </c>
      <c r="D588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ESPACE INSÉCABLE CLASSIQUE</v>
      </c>
    </row>
    <row r="589" spans="1:5" x14ac:dyDescent="0.3">
      <c r="A589" t="s">
        <v>201</v>
      </c>
      <c r="B589" s="23" t="str">
        <f ca="1">INDEX(Tableau3[],MATCH(Tableau5[[#This Row],[Base]],Tableau3[Base],0),7)</f>
        <v>2003</v>
      </c>
      <c r="C589" t="s">
        <v>1495</v>
      </c>
      <c r="D589" s="5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>// ESPACE CADRATIN</v>
      </c>
    </row>
    <row r="590" spans="1:5" s="67" customFormat="1" x14ac:dyDescent="0.3">
      <c r="A590" s="22"/>
      <c r="B590" s="21"/>
      <c r="C590" s="22"/>
      <c r="D590" s="21" t="str">
        <f ca="1">IF(OR(Tableau5[[#This Row],[Cible]]="",Tableau5[[#This Row],[Cible]]="//"),"","// "&amp;IF(LEFT(Tableau5[[#This Row],[Cible]])="E","CARACTÈRE À USAGE PRIVÉ-"&amp;Tableau5[[#This Row],[Cible]],VLOOKUP(Tableau5[[#This Row],[Cible]],[1]!Tableau1[[CODE]:[NOM]],2,0)))</f>
        <v/>
      </c>
      <c r="E590" s="22"/>
    </row>
  </sheetData>
  <pageMargins left="0.7" right="0.7" top="0.75" bottom="0.75" header="0.3" footer="0.3"/>
  <ignoredErrors>
    <ignoredError sqref="D474" calculatedColumn="1"/>
  </ignoredErrors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0"/>
  <sheetViews>
    <sheetView workbookViewId="0"/>
  </sheetViews>
  <sheetFormatPr baseColWidth="10" defaultRowHeight="18.75" x14ac:dyDescent="0.3"/>
  <cols>
    <col min="1" max="1" width="6.19921875" customWidth="1"/>
    <col min="2" max="2" width="3.8984375" customWidth="1"/>
  </cols>
  <sheetData>
    <row r="1" spans="1:8" x14ac:dyDescent="0.3">
      <c r="A1" s="6" t="s">
        <v>1531</v>
      </c>
      <c r="C1" s="1"/>
      <c r="D1" s="1"/>
    </row>
    <row r="2" spans="1:8" ht="18.75" customHeight="1" x14ac:dyDescent="0.3">
      <c r="A2" s="75" t="s">
        <v>1544</v>
      </c>
      <c r="B2" s="75"/>
      <c r="C2" s="56" t="s">
        <v>1529</v>
      </c>
      <c r="D2" s="2"/>
      <c r="E2" s="77" t="s">
        <v>1545</v>
      </c>
      <c r="F2" s="77"/>
      <c r="G2" s="77"/>
      <c r="H2" s="77"/>
    </row>
    <row r="3" spans="1:8" x14ac:dyDescent="0.3">
      <c r="A3" s="75"/>
      <c r="B3" s="75"/>
      <c r="C3" s="2"/>
      <c r="D3" s="2"/>
      <c r="E3" s="77"/>
      <c r="F3" s="77"/>
      <c r="G3" s="77"/>
      <c r="H3" s="77"/>
    </row>
    <row r="4" spans="1:8" x14ac:dyDescent="0.3">
      <c r="A4" s="75"/>
      <c r="B4" s="75"/>
      <c r="C4" s="55"/>
      <c r="D4" s="55" t="s">
        <v>1543</v>
      </c>
      <c r="E4" s="77"/>
      <c r="F4" s="77"/>
      <c r="G4" s="77"/>
      <c r="H4" s="77"/>
    </row>
    <row r="5" spans="1:8" x14ac:dyDescent="0.3">
      <c r="A5" s="52" t="s">
        <v>404</v>
      </c>
      <c r="B5" s="51" t="s">
        <v>1532</v>
      </c>
      <c r="C5" s="1" t="s">
        <v>1527</v>
      </c>
      <c r="D5" s="1" t="s">
        <v>1528</v>
      </c>
    </row>
    <row r="6" spans="1:8" x14ac:dyDescent="0.3">
      <c r="A6" s="58" t="s">
        <v>409</v>
      </c>
      <c r="B6" s="58"/>
      <c r="C6" s="59" t="s">
        <v>201</v>
      </c>
      <c r="D6" s="57" t="str">
        <f ca="1">IF(ISBLANK(Tableau4[[#This Row],[Glyphe]]),"",VLOOKUP(Tableau4[[#This Row],[Base]],Tableau3[],MATCH(Tableau4[[#This Row],[Mort]],Rempli!$A$6:$CU$6,0),0))</f>
        <v/>
      </c>
    </row>
    <row r="7" spans="1:8" x14ac:dyDescent="0.3">
      <c r="A7" s="27" t="s">
        <v>242</v>
      </c>
      <c r="B7" s="73" t="s">
        <v>65</v>
      </c>
      <c r="C7" t="s">
        <v>201</v>
      </c>
      <c r="D7" s="5" t="str">
        <f ca="1">IF(ISBLANK(Tableau4[[#This Row],[Glyphe]]),"",VLOOKUP(Tableau4[[#This Row],[Base]],Tableau3[],MATCH(Tableau4[[#This Row],[Mort]],Rempli!$A$6:$CU$6,0),0))</f>
        <v>00C6</v>
      </c>
    </row>
    <row r="8" spans="1:8" x14ac:dyDescent="0.3">
      <c r="A8" s="27" t="s">
        <v>224</v>
      </c>
      <c r="B8" s="73" t="s">
        <v>66</v>
      </c>
      <c r="C8" t="s">
        <v>201</v>
      </c>
      <c r="D8" s="5" t="str">
        <f ca="1">IF(ISBLANK(Tableau4[[#This Row],[Glyphe]]),"",VLOOKUP(Tableau4[[#This Row],[Base]],Tableau3[],MATCH(Tableau4[[#This Row],[Mort]],Rempli!$A$6:$CU$6,0),0))</f>
        <v>00E6</v>
      </c>
    </row>
    <row r="9" spans="1:8" x14ac:dyDescent="0.3">
      <c r="A9" s="27" t="s">
        <v>225</v>
      </c>
      <c r="B9" s="73" t="s">
        <v>178</v>
      </c>
      <c r="C9" t="s">
        <v>201</v>
      </c>
      <c r="D9" s="5" t="str">
        <f ca="1">IF(ISBLANK(Tableau4[[#This Row],[Glyphe]]),"",VLOOKUP(Tableau4[[#This Row],[Base]],Tableau3[],MATCH(Tableau4[[#This Row],[Mort]],Rempli!$A$6:$CU$6,0),0))</f>
        <v>0306</v>
      </c>
    </row>
    <row r="10" spans="1:8" x14ac:dyDescent="0.3">
      <c r="A10" s="27" t="s">
        <v>207</v>
      </c>
      <c r="B10" s="73" t="s">
        <v>179</v>
      </c>
      <c r="C10" t="s">
        <v>201</v>
      </c>
      <c r="D10" s="5" t="str">
        <f ca="1">IF(ISBLANK(Tableau4[[#This Row],[Glyphe]]),"",VLOOKUP(Tableau4[[#This Row],[Base]],Tableau3[],MATCH(Tableau4[[#This Row],[Mort]],Rempli!$A$6:$CU$6,0),0))</f>
        <v>0306</v>
      </c>
    </row>
    <row r="11" spans="1:8" x14ac:dyDescent="0.3">
      <c r="A11" s="27" t="s">
        <v>227</v>
      </c>
      <c r="B11" s="73" t="s">
        <v>170</v>
      </c>
      <c r="C11" t="s">
        <v>201</v>
      </c>
      <c r="D11" s="5" t="str">
        <f ca="1">IF(ISBLANK(Tableau4[[#This Row],[Glyphe]]),"",VLOOKUP(Tableau4[[#This Row],[Base]],Tableau3[],MATCH(Tableau4[[#This Row],[Mort]],Rempli!$A$6:$CU$6,0),0))</f>
        <v>0186</v>
      </c>
    </row>
    <row r="12" spans="1:8" x14ac:dyDescent="0.3">
      <c r="A12" s="27" t="s">
        <v>209</v>
      </c>
      <c r="B12" s="73" t="s">
        <v>171</v>
      </c>
      <c r="C12" t="s">
        <v>201</v>
      </c>
      <c r="D12" s="5" t="str">
        <f ca="1">IF(ISBLANK(Tableau4[[#This Row],[Glyphe]]),"",VLOOKUP(Tableau4[[#This Row],[Base]],Tableau3[],MATCH(Tableau4[[#This Row],[Mort]],Rempli!$A$6:$CU$6,0),0))</f>
        <v>0254</v>
      </c>
    </row>
    <row r="13" spans="1:8" x14ac:dyDescent="0.3">
      <c r="A13" s="27" t="s">
        <v>233</v>
      </c>
      <c r="B13" s="73" t="s">
        <v>119</v>
      </c>
      <c r="C13" t="s">
        <v>201</v>
      </c>
      <c r="D13" s="5" t="str">
        <f ca="1">IF(ISBLANK(Tableau4[[#This Row],[Glyphe]]),"",VLOOKUP(Tableau4[[#This Row],[Base]],Tableau3[],MATCH(Tableau4[[#This Row],[Mort]],Rempli!$A$6:$CU$6,0),0))</f>
        <v>1D48</v>
      </c>
    </row>
    <row r="14" spans="1:8" x14ac:dyDescent="0.3">
      <c r="A14" s="27" t="s">
        <v>215</v>
      </c>
      <c r="B14" s="73" t="s">
        <v>120</v>
      </c>
      <c r="C14" t="s">
        <v>201</v>
      </c>
      <c r="D14" s="5" t="str">
        <f ca="1">IF(ISBLANK(Tableau4[[#This Row],[Glyphe]]),"",VLOOKUP(Tableau4[[#This Row],[Base]],Tableau3[],MATCH(Tableau4[[#This Row],[Mort]],Rempli!$A$6:$CU$6,0),0))</f>
        <v>1D48</v>
      </c>
    </row>
    <row r="15" spans="1:8" x14ac:dyDescent="0.3">
      <c r="A15" s="27" t="s">
        <v>235</v>
      </c>
      <c r="B15" s="73" t="s">
        <v>73</v>
      </c>
      <c r="C15" t="s">
        <v>201</v>
      </c>
      <c r="D15" s="5" t="str">
        <f ca="1">IF(ISBLANK(Tableau4[[#This Row],[Glyphe]]),"",VLOOKUP(Tableau4[[#This Row],[Base]],Tableau3[],MATCH(Tableau4[[#This Row],[Mort]],Rempli!$A$6:$CU$6,0),0))</f>
        <v>1D49</v>
      </c>
    </row>
    <row r="16" spans="1:8" x14ac:dyDescent="0.3">
      <c r="A16" s="27" t="s">
        <v>217</v>
      </c>
      <c r="B16" s="73" t="s">
        <v>74</v>
      </c>
      <c r="C16" t="s">
        <v>201</v>
      </c>
      <c r="D16" s="5" t="str">
        <f ca="1">IF(ISBLANK(Tableau4[[#This Row],[Glyphe]]),"",VLOOKUP(Tableau4[[#This Row],[Base]],Tableau3[],MATCH(Tableau4[[#This Row],[Mort]],Rempli!$A$6:$CU$6,0),0))</f>
        <v>1D49</v>
      </c>
    </row>
    <row r="17" spans="1:4" x14ac:dyDescent="0.3">
      <c r="A17" s="27" t="s">
        <v>232</v>
      </c>
      <c r="B17" s="73" t="s">
        <v>122</v>
      </c>
      <c r="C17" t="s">
        <v>201</v>
      </c>
      <c r="D17" s="5" t="str">
        <f ca="1">IF(ISBLANK(Tableau4[[#This Row],[Glyphe]]),"",VLOOKUP(Tableau4[[#This Row],[Base]],Tableau3[],MATCH(Tableau4[[#This Row],[Mort]],Rempli!$A$6:$CU$6,0),0))</f>
        <v>2021</v>
      </c>
    </row>
    <row r="18" spans="1:4" x14ac:dyDescent="0.3">
      <c r="A18" s="27" t="s">
        <v>214</v>
      </c>
      <c r="B18" s="73" t="s">
        <v>123</v>
      </c>
      <c r="C18" t="s">
        <v>201</v>
      </c>
      <c r="D18" s="5" t="str">
        <f ca="1">IF(ISBLANK(Tableau4[[#This Row],[Glyphe]]),"",VLOOKUP(Tableau4[[#This Row],[Base]],Tableau3[],MATCH(Tableau4[[#This Row],[Mort]],Rempli!$A$6:$CU$6,0),0))</f>
        <v>2021</v>
      </c>
    </row>
    <row r="19" spans="1:4" x14ac:dyDescent="0.3">
      <c r="A19" s="27" t="s">
        <v>231</v>
      </c>
      <c r="B19" s="73" t="s">
        <v>125</v>
      </c>
      <c r="C19" t="s">
        <v>201</v>
      </c>
      <c r="D19" s="5" t="str">
        <f ca="1">IF(ISBLANK(Tableau4[[#This Row],[Glyphe]]),"",VLOOKUP(Tableau4[[#This Row],[Base]],Tableau3[],MATCH(Tableau4[[#This Row],[Mort]],Rempli!$A$6:$CU$6,0),0))</f>
        <v>014A</v>
      </c>
    </row>
    <row r="20" spans="1:4" x14ac:dyDescent="0.3">
      <c r="A20" s="27" t="s">
        <v>213</v>
      </c>
      <c r="B20" s="73" t="s">
        <v>126</v>
      </c>
      <c r="C20" t="s">
        <v>201</v>
      </c>
      <c r="D20" s="5" t="str">
        <f ca="1">IF(ISBLANK(Tableau4[[#This Row],[Glyphe]]),"",VLOOKUP(Tableau4[[#This Row],[Base]],Tableau3[],MATCH(Tableau4[[#This Row],[Mort]],Rempli!$A$6:$CU$6,0),0))</f>
        <v>014B</v>
      </c>
    </row>
    <row r="21" spans="1:4" x14ac:dyDescent="0.3">
      <c r="A21" s="27" t="s">
        <v>230</v>
      </c>
      <c r="B21" s="73" t="s">
        <v>129</v>
      </c>
      <c r="C21" t="s">
        <v>201</v>
      </c>
      <c r="D21" s="5" t="str">
        <f ca="1">IF(ISBLANK(Tableau4[[#This Row],[Glyphe]]),"",VLOOKUP(Tableau4[[#This Row],[Base]],Tableau3[],MATCH(Tableau4[[#This Row],[Mort]],Rempli!$A$6:$CU$6,0),0))</f>
        <v>0126</v>
      </c>
    </row>
    <row r="22" spans="1:4" x14ac:dyDescent="0.3">
      <c r="A22" s="27" t="s">
        <v>212</v>
      </c>
      <c r="B22" s="73" t="s">
        <v>130</v>
      </c>
      <c r="C22" t="s">
        <v>201</v>
      </c>
      <c r="D22" s="5" t="str">
        <f ca="1">IF(ISBLANK(Tableau4[[#This Row],[Glyphe]]),"",VLOOKUP(Tableau4[[#This Row],[Base]],Tableau3[],MATCH(Tableau4[[#This Row],[Mort]],Rempli!$A$6:$CU$6,0),0))</f>
        <v>0127</v>
      </c>
    </row>
    <row r="23" spans="1:4" x14ac:dyDescent="0.3">
      <c r="A23" s="27" t="s">
        <v>239</v>
      </c>
      <c r="B23" s="73" t="s">
        <v>92</v>
      </c>
      <c r="C23" t="s">
        <v>201</v>
      </c>
      <c r="D23" s="5" t="str">
        <f ca="1">IF(ISBLANK(Tableau4[[#This Row],[Glyphe]]),"",VLOOKUP(Tableau4[[#This Row],[Base]],Tableau3[],MATCH(Tableau4[[#This Row],[Mort]],Rempli!$A$6:$CU$6,0),0))</f>
        <v>2071</v>
      </c>
    </row>
    <row r="24" spans="1:4" x14ac:dyDescent="0.3">
      <c r="A24" s="27" t="s">
        <v>221</v>
      </c>
      <c r="B24" s="73" t="s">
        <v>93</v>
      </c>
      <c r="C24" t="s">
        <v>201</v>
      </c>
      <c r="D24" s="5" t="str">
        <f ca="1">IF(ISBLANK(Tableau4[[#This Row],[Glyphe]]),"",VLOOKUP(Tableau4[[#This Row],[Base]],Tableau3[],MATCH(Tableau4[[#This Row],[Mort]],Rempli!$A$6:$CU$6,0),0))</f>
        <v>2071</v>
      </c>
    </row>
    <row r="25" spans="1:4" x14ac:dyDescent="0.3">
      <c r="A25" s="27" t="s">
        <v>447</v>
      </c>
      <c r="B25" s="73" t="s">
        <v>133</v>
      </c>
      <c r="C25" t="s">
        <v>201</v>
      </c>
      <c r="D25" s="5" t="str">
        <f ca="1">IF(ISBLANK(Tableau4[[#This Row],[Glyphe]]),"",VLOOKUP(Tableau4[[#This Row],[Base]],Tableau3[],MATCH(Tableau4[[#This Row],[Mort]],Rempli!$A$6:$CU$6,0),0))</f>
        <v>0132</v>
      </c>
    </row>
    <row r="26" spans="1:4" x14ac:dyDescent="0.3">
      <c r="A26" s="27" t="s">
        <v>446</v>
      </c>
      <c r="B26" s="73" t="s">
        <v>134</v>
      </c>
      <c r="C26" t="s">
        <v>201</v>
      </c>
      <c r="D26" s="5" t="str">
        <f ca="1">IF(ISBLANK(Tableau4[[#This Row],[Glyphe]]),"",VLOOKUP(Tableau4[[#This Row],[Base]],Tableau3[],MATCH(Tableau4[[#This Row],[Mort]],Rempli!$A$6:$CU$6,0),0))</f>
        <v>0133</v>
      </c>
    </row>
    <row r="27" spans="1:4" x14ac:dyDescent="0.3">
      <c r="A27" s="27" t="s">
        <v>449</v>
      </c>
      <c r="B27" s="73" t="s">
        <v>137</v>
      </c>
      <c r="C27" t="s">
        <v>201</v>
      </c>
      <c r="D27" s="5" t="str">
        <f ca="1">IF(ISBLANK(Tableau4[[#This Row],[Glyphe]]),"",VLOOKUP(Tableau4[[#This Row],[Base]],Tableau3[],MATCH(Tableau4[[#This Row],[Mort]],Rempli!$A$6:$CU$6,0),0))</f>
        <v>2003</v>
      </c>
    </row>
    <row r="28" spans="1:4" x14ac:dyDescent="0.3">
      <c r="A28" s="27" t="s">
        <v>448</v>
      </c>
      <c r="B28" s="73" t="s">
        <v>138</v>
      </c>
      <c r="C28" t="s">
        <v>201</v>
      </c>
      <c r="D28" s="5" t="str">
        <f ca="1">IF(ISBLANK(Tableau4[[#This Row],[Glyphe]]),"",VLOOKUP(Tableau4[[#This Row],[Base]],Tableau3[],MATCH(Tableau4[[#This Row],[Mort]],Rempli!$A$6:$CU$6,0),0))</f>
        <v>2003</v>
      </c>
    </row>
    <row r="29" spans="1:4" x14ac:dyDescent="0.3">
      <c r="A29" s="27" t="s">
        <v>451</v>
      </c>
      <c r="B29" s="73" t="s">
        <v>141</v>
      </c>
      <c r="C29" t="s">
        <v>201</v>
      </c>
      <c r="D29" s="5" t="str">
        <f ca="1">IF(ISBLANK(Tableau4[[#This Row],[Glyphe]]),"",VLOOKUP(Tableau4[[#This Row],[Base]],Tableau3[],MATCH(Tableau4[[#This Row],[Mort]],Rempli!$A$6:$CU$6,0),0))</f>
        <v>2610</v>
      </c>
    </row>
    <row r="30" spans="1:4" x14ac:dyDescent="0.3">
      <c r="A30" s="27" t="s">
        <v>450</v>
      </c>
      <c r="B30" s="73" t="s">
        <v>142</v>
      </c>
      <c r="C30" t="s">
        <v>201</v>
      </c>
      <c r="D30" s="5" t="str">
        <f ca="1">IF(ISBLANK(Tableau4[[#This Row],[Glyphe]]),"",VLOOKUP(Tableau4[[#This Row],[Base]],Tableau3[],MATCH(Tableau4[[#This Row],[Mort]],Rempli!$A$6:$CU$6,0),0))</f>
        <v>2610</v>
      </c>
    </row>
    <row r="31" spans="1:4" x14ac:dyDescent="0.3">
      <c r="A31" s="27" t="s">
        <v>453</v>
      </c>
      <c r="B31" s="73" t="s">
        <v>144</v>
      </c>
      <c r="C31" t="s">
        <v>201</v>
      </c>
      <c r="D31" s="5" t="str">
        <f ca="1">IF(ISBLANK(Tableau4[[#This Row],[Glyphe]]),"",VLOOKUP(Tableau4[[#This Row],[Base]],Tableau3[],MATCH(Tableau4[[#This Row],[Mort]],Rempli!$A$6:$CU$6,0),0))</f>
        <v>1D50</v>
      </c>
    </row>
    <row r="32" spans="1:4" x14ac:dyDescent="0.3">
      <c r="A32" s="27" t="s">
        <v>452</v>
      </c>
      <c r="B32" s="73" t="s">
        <v>145</v>
      </c>
      <c r="C32" t="s">
        <v>201</v>
      </c>
      <c r="D32" s="5" t="str">
        <f ca="1">IF(ISBLANK(Tableau4[[#This Row],[Glyphe]]),"",VLOOKUP(Tableau4[[#This Row],[Base]],Tableau3[],MATCH(Tableau4[[#This Row],[Mort]],Rempli!$A$6:$CU$6,0),0))</f>
        <v>1D50</v>
      </c>
    </row>
    <row r="33" spans="1:4" x14ac:dyDescent="0.3">
      <c r="A33" s="27" t="s">
        <v>455</v>
      </c>
      <c r="B33" s="73" t="s">
        <v>182</v>
      </c>
      <c r="C33" t="s">
        <v>201</v>
      </c>
      <c r="D33" s="5" t="str">
        <f ca="1">IF(ISBLANK(Tableau4[[#This Row],[Glyphe]]),"",VLOOKUP(Tableau4[[#This Row],[Base]],Tableau3[],MATCH(Tableau4[[#This Row],[Mort]],Rempli!$A$6:$CU$6,0),0))</f>
        <v>019D</v>
      </c>
    </row>
    <row r="34" spans="1:4" x14ac:dyDescent="0.3">
      <c r="A34" s="27" t="s">
        <v>454</v>
      </c>
      <c r="B34" s="73" t="s">
        <v>183</v>
      </c>
      <c r="C34" t="s">
        <v>201</v>
      </c>
      <c r="D34" s="5" t="str">
        <f ca="1">IF(ISBLANK(Tableau4[[#This Row],[Glyphe]]),"",VLOOKUP(Tableau4[[#This Row],[Base]],Tableau3[],MATCH(Tableau4[[#This Row],[Mort]],Rempli!$A$6:$CU$6,0),0))</f>
        <v>0272</v>
      </c>
    </row>
    <row r="35" spans="1:4" x14ac:dyDescent="0.3">
      <c r="A35" s="27" t="s">
        <v>457</v>
      </c>
      <c r="B35" s="73" t="s">
        <v>96</v>
      </c>
      <c r="C35" t="s">
        <v>201</v>
      </c>
      <c r="D35" s="5" t="str">
        <f ca="1">IF(ISBLANK(Tableau4[[#This Row],[Glyphe]]),"",VLOOKUP(Tableau4[[#This Row],[Base]],Tableau3[],MATCH(Tableau4[[#This Row],[Mort]],Rempli!$A$6:$CU$6,0),0))</f>
        <v>0152</v>
      </c>
    </row>
    <row r="36" spans="1:4" x14ac:dyDescent="0.3">
      <c r="A36" s="27" t="s">
        <v>456</v>
      </c>
      <c r="B36" s="73" t="s">
        <v>97</v>
      </c>
      <c r="C36" t="s">
        <v>201</v>
      </c>
      <c r="D36" s="5" t="str">
        <f ca="1">IF(ISBLANK(Tableau4[[#This Row],[Glyphe]]),"",VLOOKUP(Tableau4[[#This Row],[Base]],Tableau3[],MATCH(Tableau4[[#This Row],[Mort]],Rempli!$A$6:$CU$6,0),0))</f>
        <v>0153</v>
      </c>
    </row>
    <row r="37" spans="1:4" x14ac:dyDescent="0.3">
      <c r="A37" s="27" t="s">
        <v>237</v>
      </c>
      <c r="B37" s="73" t="s">
        <v>100</v>
      </c>
      <c r="C37" t="s">
        <v>201</v>
      </c>
      <c r="D37" s="5" t="str">
        <f ca="1">IF(ISBLANK(Tableau4[[#This Row],[Glyphe]]),"",VLOOKUP(Tableau4[[#This Row],[Base]],Tableau3[],MATCH(Tableau4[[#This Row],[Mort]],Rempli!$A$6:$CU$6,0),0))</f>
        <v>0307</v>
      </c>
    </row>
    <row r="38" spans="1:4" x14ac:dyDescent="0.3">
      <c r="A38" s="27" t="s">
        <v>219</v>
      </c>
      <c r="B38" s="73" t="s">
        <v>101</v>
      </c>
      <c r="C38" t="s">
        <v>201</v>
      </c>
      <c r="D38" s="5" t="str">
        <f ca="1">IF(ISBLANK(Tableau4[[#This Row],[Glyphe]]),"",VLOOKUP(Tableau4[[#This Row],[Base]],Tableau3[],MATCH(Tableau4[[#This Row],[Mort]],Rempli!$A$6:$CU$6,0),0))</f>
        <v>0307</v>
      </c>
    </row>
    <row r="39" spans="1:4" x14ac:dyDescent="0.3">
      <c r="A39" s="27" t="s">
        <v>249</v>
      </c>
      <c r="B39" s="73" t="s">
        <v>112</v>
      </c>
      <c r="C39" t="s">
        <v>201</v>
      </c>
      <c r="D39" s="5" t="str">
        <f ca="1">IF(ISBLANK(Tableau4[[#This Row],[Glyphe]]),"",VLOOKUP(Tableau4[[#This Row],[Base]],Tableau3[],MATCH(Tableau4[[#This Row],[Mort]],Rempli!$A$6:$CU$6,0),0))</f>
        <v>1D52</v>
      </c>
    </row>
    <row r="40" spans="1:4" x14ac:dyDescent="0.3">
      <c r="A40" s="27" t="s">
        <v>248</v>
      </c>
      <c r="B40" s="73" t="s">
        <v>113</v>
      </c>
      <c r="C40" t="s">
        <v>201</v>
      </c>
      <c r="D40" s="5" t="str">
        <f ca="1">IF(ISBLANK(Tableau4[[#This Row],[Glyphe]]),"",VLOOKUP(Tableau4[[#This Row],[Base]],Tableau3[],MATCH(Tableau4[[#This Row],[Mort]],Rempli!$A$6:$CU$6,0),0))</f>
        <v>1D52</v>
      </c>
    </row>
    <row r="41" spans="1:4" x14ac:dyDescent="0.3">
      <c r="A41" s="27" t="s">
        <v>236</v>
      </c>
      <c r="B41" s="73" t="s">
        <v>78</v>
      </c>
      <c r="C41" t="s">
        <v>201</v>
      </c>
      <c r="D41" s="5" t="str">
        <f ca="1">IF(ISBLANK(Tableau4[[#This Row],[Glyphe]]),"",VLOOKUP(Tableau4[[#This Row],[Base]],Tableau3[],MATCH(Tableau4[[#This Row],[Mort]],Rempli!$A$6:$CU$6,0),0))</f>
        <v>02B3</v>
      </c>
    </row>
    <row r="42" spans="1:4" x14ac:dyDescent="0.3">
      <c r="A42" s="27" t="s">
        <v>218</v>
      </c>
      <c r="B42" s="73" t="s">
        <v>79</v>
      </c>
      <c r="C42" t="s">
        <v>201</v>
      </c>
      <c r="D42" s="5" t="str">
        <f ca="1">IF(ISBLANK(Tableau4[[#This Row],[Glyphe]]),"",VLOOKUP(Tableau4[[#This Row],[Base]],Tableau3[],MATCH(Tableau4[[#This Row],[Mort]],Rempli!$A$6:$CU$6,0),0))</f>
        <v>02B3</v>
      </c>
    </row>
    <row r="43" spans="1:4" x14ac:dyDescent="0.3">
      <c r="A43" s="27" t="s">
        <v>234</v>
      </c>
      <c r="B43" s="73" t="s">
        <v>116</v>
      </c>
      <c r="C43" t="s">
        <v>201</v>
      </c>
      <c r="D43" s="5" t="str">
        <f ca="1">IF(ISBLANK(Tableau4[[#This Row],[Glyphe]]),"",VLOOKUP(Tableau4[[#This Row],[Base]],Tableau3[],MATCH(Tableau4[[#This Row],[Mort]],Rempli!$A$6:$CU$6,0),0))</f>
        <v>02E2</v>
      </c>
    </row>
    <row r="44" spans="1:4" x14ac:dyDescent="0.3">
      <c r="A44" s="27" t="s">
        <v>216</v>
      </c>
      <c r="B44" s="73" t="s">
        <v>117</v>
      </c>
      <c r="C44" t="s">
        <v>201</v>
      </c>
      <c r="D44" s="5" t="str">
        <f ca="1">IF(ISBLANK(Tableau4[[#This Row],[Glyphe]]),"",VLOOKUP(Tableau4[[#This Row],[Base]],Tableau3[],MATCH(Tableau4[[#This Row],[Mort]],Rempli!$A$6:$CU$6,0),0))</f>
        <v>02E2</v>
      </c>
    </row>
    <row r="45" spans="1:4" x14ac:dyDescent="0.3">
      <c r="A45" s="27" t="s">
        <v>240</v>
      </c>
      <c r="B45" s="73" t="s">
        <v>82</v>
      </c>
      <c r="C45" t="s">
        <v>201</v>
      </c>
      <c r="D45" s="5" t="str">
        <f ca="1">IF(ISBLANK(Tableau4[[#This Row],[Glyphe]]),"",VLOOKUP(Tableau4[[#This Row],[Base]],Tableau3[],MATCH(Tableau4[[#This Row],[Mort]],Rempli!$A$6:$CU$6,0),0))</f>
        <v>2020</v>
      </c>
    </row>
    <row r="46" spans="1:4" x14ac:dyDescent="0.3">
      <c r="A46" s="27" t="s">
        <v>222</v>
      </c>
      <c r="B46" s="73" t="s">
        <v>83</v>
      </c>
      <c r="C46" t="s">
        <v>201</v>
      </c>
      <c r="D46" s="5" t="str">
        <f ca="1">IF(ISBLANK(Tableau4[[#This Row],[Glyphe]]),"",VLOOKUP(Tableau4[[#This Row],[Base]],Tableau3[],MATCH(Tableau4[[#This Row],[Mort]],Rempli!$A$6:$CU$6,0),0))</f>
        <v>2020</v>
      </c>
    </row>
    <row r="47" spans="1:4" x14ac:dyDescent="0.3">
      <c r="A47" s="27" t="s">
        <v>238</v>
      </c>
      <c r="B47" s="73" t="s">
        <v>89</v>
      </c>
      <c r="C47" t="s">
        <v>201</v>
      </c>
      <c r="D47" s="5" t="str">
        <f ca="1">IF(ISBLANK(Tableau4[[#This Row],[Glyphe]]),"",VLOOKUP(Tableau4[[#This Row],[Base]],Tableau3[],MATCH(Tableau4[[#This Row],[Mort]],Rempli!$A$6:$CU$6,0),0))</f>
        <v>2229</v>
      </c>
    </row>
    <row r="48" spans="1:4" x14ac:dyDescent="0.3">
      <c r="A48" s="27" t="s">
        <v>220</v>
      </c>
      <c r="B48" s="73" t="s">
        <v>90</v>
      </c>
      <c r="C48" t="s">
        <v>201</v>
      </c>
      <c r="D48" s="5" t="str">
        <f ca="1">IF(ISBLANK(Tableau4[[#This Row],[Glyphe]]),"",VLOOKUP(Tableau4[[#This Row],[Base]],Tableau3[],MATCH(Tableau4[[#This Row],[Mort]],Rempli!$A$6:$CU$6,0),0))</f>
        <v>222A</v>
      </c>
    </row>
    <row r="49" spans="1:4" x14ac:dyDescent="0.3">
      <c r="A49" s="27" t="s">
        <v>226</v>
      </c>
      <c r="B49" s="73" t="s">
        <v>174</v>
      </c>
      <c r="C49" t="s">
        <v>201</v>
      </c>
      <c r="D49" s="5" t="str">
        <f ca="1">IF(ISBLANK(Tableau4[[#This Row],[Glyphe]]),"",VLOOKUP(Tableau4[[#This Row],[Base]],Tableau3[],MATCH(Tableau4[[#This Row],[Mort]],Rempli!$A$6:$CU$6,0),0))</f>
        <v>2611</v>
      </c>
    </row>
    <row r="50" spans="1:4" x14ac:dyDescent="0.3">
      <c r="A50" s="27" t="s">
        <v>208</v>
      </c>
      <c r="B50" s="73" t="s">
        <v>175</v>
      </c>
      <c r="C50" t="s">
        <v>201</v>
      </c>
      <c r="D50" s="5" t="str">
        <f ca="1">IF(ISBLANK(Tableau4[[#This Row],[Glyphe]]),"",VLOOKUP(Tableau4[[#This Row],[Base]],Tableau3[],MATCH(Tableau4[[#This Row],[Mort]],Rempli!$A$6:$CU$6,0),0))</f>
        <v>2611</v>
      </c>
    </row>
    <row r="51" spans="1:4" x14ac:dyDescent="0.3">
      <c r="A51" s="27" t="s">
        <v>229</v>
      </c>
      <c r="B51" s="73" t="s">
        <v>162</v>
      </c>
      <c r="C51" t="s">
        <v>201</v>
      </c>
      <c r="D51" s="5" t="str">
        <f ca="1">IF(ISBLANK(Tableau4[[#This Row],[Glyphe]]),"",VLOOKUP(Tableau4[[#This Row],[Base]],Tableau3[],MATCH(Tableau4[[#This Row],[Mort]],Rempli!$A$6:$CU$6,0),0))</f>
        <v>018F</v>
      </c>
    </row>
    <row r="52" spans="1:4" x14ac:dyDescent="0.3">
      <c r="A52" s="27" t="s">
        <v>211</v>
      </c>
      <c r="B52" s="73" t="s">
        <v>163</v>
      </c>
      <c r="C52" t="s">
        <v>201</v>
      </c>
      <c r="D52" s="5" t="str">
        <f ca="1">IF(ISBLANK(Tableau4[[#This Row],[Glyphe]]),"",VLOOKUP(Tableau4[[#This Row],[Base]],Tableau3[],MATCH(Tableau4[[#This Row],[Mort]],Rempli!$A$6:$CU$6,0),0))</f>
        <v>0259</v>
      </c>
    </row>
    <row r="53" spans="1:4" x14ac:dyDescent="0.3">
      <c r="A53" s="27" t="s">
        <v>228</v>
      </c>
      <c r="B53" s="73" t="s">
        <v>166</v>
      </c>
      <c r="C53" t="s">
        <v>201</v>
      </c>
      <c r="D53" s="5" t="str">
        <f ca="1">IF(ISBLANK(Tableau4[[#This Row],[Glyphe]]),"",VLOOKUP(Tableau4[[#This Row],[Base]],Tableau3[],MATCH(Tableau4[[#This Row],[Mort]],Rempli!$A$6:$CU$6,0),0))</f>
        <v>2612</v>
      </c>
    </row>
    <row r="54" spans="1:4" x14ac:dyDescent="0.3">
      <c r="A54" s="27" t="s">
        <v>210</v>
      </c>
      <c r="B54" s="73" t="s">
        <v>167</v>
      </c>
      <c r="C54" t="s">
        <v>201</v>
      </c>
      <c r="D54" s="5" t="str">
        <f ca="1">IF(ISBLANK(Tableau4[[#This Row],[Glyphe]]),"",VLOOKUP(Tableau4[[#This Row],[Base]],Tableau3[],MATCH(Tableau4[[#This Row],[Mort]],Rempli!$A$6:$CU$6,0),0))</f>
        <v>2612</v>
      </c>
    </row>
    <row r="55" spans="1:4" x14ac:dyDescent="0.3">
      <c r="A55" s="27" t="s">
        <v>241</v>
      </c>
      <c r="B55" s="73" t="s">
        <v>86</v>
      </c>
      <c r="C55" t="s">
        <v>201</v>
      </c>
      <c r="D55" s="5" t="str">
        <f ca="1">IF(ISBLANK(Tableau4[[#This Row],[Glyphe]]),"",VLOOKUP(Tableau4[[#This Row],[Base]],Tableau3[],MATCH(Tableau4[[#This Row],[Mort]],Rempli!$A$6:$CU$6,0),0))</f>
        <v>019D</v>
      </c>
    </row>
    <row r="56" spans="1:4" x14ac:dyDescent="0.3">
      <c r="A56" s="27" t="s">
        <v>223</v>
      </c>
      <c r="B56" s="73" t="s">
        <v>87</v>
      </c>
      <c r="C56" t="s">
        <v>201</v>
      </c>
      <c r="D56" s="5" t="str">
        <f ca="1">IF(ISBLANK(Tableau4[[#This Row],[Glyphe]]),"",VLOOKUP(Tableau4[[#This Row],[Base]],Tableau3[],MATCH(Tableau4[[#This Row],[Mort]],Rempli!$A$6:$CU$6,0),0))</f>
        <v>0272</v>
      </c>
    </row>
    <row r="57" spans="1:4" x14ac:dyDescent="0.3">
      <c r="A57" s="27" t="s">
        <v>459</v>
      </c>
      <c r="B57" s="73" t="s">
        <v>69</v>
      </c>
      <c r="C57" t="s">
        <v>201</v>
      </c>
      <c r="D57" s="5" t="str">
        <f ca="1">IF(ISBLANK(Tableau4[[#This Row],[Glyphe]]),"",VLOOKUP(Tableau4[[#This Row],[Base]],Tableau3[],MATCH(Tableau4[[#This Row],[Mort]],Rempli!$A$6:$CU$6,0),0))</f>
        <v>1E9E</v>
      </c>
    </row>
    <row r="58" spans="1:4" x14ac:dyDescent="0.3">
      <c r="A58" s="27" t="s">
        <v>458</v>
      </c>
      <c r="B58" s="73" t="s">
        <v>70</v>
      </c>
      <c r="C58" t="s">
        <v>201</v>
      </c>
      <c r="D58" s="5" t="str">
        <f ca="1">IF(ISBLANK(Tableau4[[#This Row],[Glyphe]]),"",VLOOKUP(Tableau4[[#This Row],[Base]],Tableau3[],MATCH(Tableau4[[#This Row],[Mort]],Rempli!$A$6:$CU$6,0),0))</f>
        <v>00DF</v>
      </c>
    </row>
    <row r="59" spans="1:4" x14ac:dyDescent="0.3">
      <c r="A59" s="27" t="s">
        <v>461</v>
      </c>
      <c r="B59" s="73" t="s">
        <v>356</v>
      </c>
      <c r="C59" t="s">
        <v>201</v>
      </c>
      <c r="D59" s="5" t="str">
        <f ca="1">IF(ISBLANK(Tableau4[[#This Row],[Glyphe]]),"",VLOOKUP(Tableau4[[#This Row],[Base]],Tableau3[],MATCH(Tableau4[[#This Row],[Mort]],Rempli!$A$6:$CU$6,0),0))</f>
        <v>00C9</v>
      </c>
    </row>
    <row r="60" spans="1:4" x14ac:dyDescent="0.3">
      <c r="A60" s="27" t="s">
        <v>460</v>
      </c>
      <c r="B60" s="73" t="s">
        <v>355</v>
      </c>
      <c r="C60" t="s">
        <v>201</v>
      </c>
      <c r="D60" s="5" t="str">
        <f ca="1">IF(ISBLANK(Tableau4[[#This Row],[Glyphe]]),"",VLOOKUP(Tableau4[[#This Row],[Base]],Tableau3[],MATCH(Tableau4[[#This Row],[Mort]],Rempli!$A$6:$CU$6,0),0))</f>
        <v>00C9</v>
      </c>
    </row>
    <row r="61" spans="1:4" x14ac:dyDescent="0.3">
      <c r="A61" s="27" t="s">
        <v>420</v>
      </c>
      <c r="B61" s="73" t="s">
        <v>358</v>
      </c>
      <c r="C61" t="s">
        <v>201</v>
      </c>
      <c r="D61" s="5" t="str">
        <f ca="1">IF(ISBLANK(Tableau4[[#This Row],[Glyphe]]),"",VLOOKUP(Tableau4[[#This Row],[Base]],Tableau3[],MATCH(Tableau4[[#This Row],[Mort]],Rempli!$A$6:$CU$6,0),0))</f>
        <v>00C8</v>
      </c>
    </row>
    <row r="62" spans="1:4" x14ac:dyDescent="0.3">
      <c r="A62" s="27" t="s">
        <v>418</v>
      </c>
      <c r="B62" s="73" t="s">
        <v>357</v>
      </c>
      <c r="C62" t="s">
        <v>201</v>
      </c>
      <c r="D62" s="5" t="str">
        <f ca="1">IF(ISBLANK(Tableau4[[#This Row],[Glyphe]]),"",VLOOKUP(Tableau4[[#This Row],[Base]],Tableau3[],MATCH(Tableau4[[#This Row],[Mort]],Rempli!$A$6:$CU$6,0),0))</f>
        <v>00C8</v>
      </c>
    </row>
    <row r="63" spans="1:4" x14ac:dyDescent="0.3">
      <c r="A63" s="27" t="s">
        <v>463</v>
      </c>
      <c r="B63" s="73" t="s">
        <v>360</v>
      </c>
      <c r="C63" t="s">
        <v>201</v>
      </c>
      <c r="D63" s="5" t="str">
        <f ca="1">IF(ISBLANK(Tableau4[[#This Row],[Glyphe]]),"",VLOOKUP(Tableau4[[#This Row],[Base]],Tableau3[],MATCH(Tableau4[[#This Row],[Mort]],Rempli!$A$6:$CU$6,0),0))</f>
        <v>00C7</v>
      </c>
    </row>
    <row r="64" spans="1:4" x14ac:dyDescent="0.3">
      <c r="A64" s="27" t="s">
        <v>462</v>
      </c>
      <c r="B64" s="73" t="s">
        <v>359</v>
      </c>
      <c r="C64" t="s">
        <v>201</v>
      </c>
      <c r="D64" s="5" t="str">
        <f ca="1">IF(ISBLANK(Tableau4[[#This Row],[Glyphe]]),"",VLOOKUP(Tableau4[[#This Row],[Base]],Tableau3[],MATCH(Tableau4[[#This Row],[Mort]],Rempli!$A$6:$CU$6,0),0))</f>
        <v>00C7</v>
      </c>
    </row>
    <row r="65" spans="1:4" x14ac:dyDescent="0.3">
      <c r="A65" s="27" t="s">
        <v>419</v>
      </c>
      <c r="B65" s="73" t="s">
        <v>362</v>
      </c>
      <c r="C65" t="s">
        <v>201</v>
      </c>
      <c r="D65" s="5" t="str">
        <f ca="1">IF(ISBLANK(Tableau4[[#This Row],[Glyphe]]),"",VLOOKUP(Tableau4[[#This Row],[Base]],Tableau3[],MATCH(Tableau4[[#This Row],[Mort]],Rempli!$A$6:$CU$6,0),0))</f>
        <v>00C0</v>
      </c>
    </row>
    <row r="66" spans="1:4" x14ac:dyDescent="0.3">
      <c r="A66" s="27" t="s">
        <v>417</v>
      </c>
      <c r="B66" s="73" t="s">
        <v>361</v>
      </c>
      <c r="C66" t="s">
        <v>201</v>
      </c>
      <c r="D66" s="5" t="str">
        <f ca="1">IF(ISBLANK(Tableau4[[#This Row],[Glyphe]]),"",VLOOKUP(Tableau4[[#This Row],[Base]],Tableau3[],MATCH(Tableau4[[#This Row],[Mort]],Rempli!$A$6:$CU$6,0),0))</f>
        <v>00C0</v>
      </c>
    </row>
    <row r="67" spans="1:4" x14ac:dyDescent="0.3">
      <c r="A67" s="27" t="s">
        <v>426</v>
      </c>
      <c r="B67" s="73" t="s">
        <v>364</v>
      </c>
      <c r="C67" t="s">
        <v>201</v>
      </c>
      <c r="D67" s="5" t="str">
        <f ca="1">IF(ISBLANK(Tableau4[[#This Row],[Glyphe]]),"",VLOOKUP(Tableau4[[#This Row],[Base]],Tableau3[],MATCH(Tableau4[[#This Row],[Mort]],Rempli!$A$6:$CU$6,0),0))</f>
        <v>00D9</v>
      </c>
    </row>
    <row r="68" spans="1:4" x14ac:dyDescent="0.3">
      <c r="A68" s="27" t="s">
        <v>425</v>
      </c>
      <c r="B68" s="73" t="s">
        <v>363</v>
      </c>
      <c r="C68" t="s">
        <v>201</v>
      </c>
      <c r="D68" s="5" t="str">
        <f ca="1">IF(ISBLANK(Tableau4[[#This Row],[Glyphe]]),"",VLOOKUP(Tableau4[[#This Row],[Base]],Tableau3[],MATCH(Tableau4[[#This Row],[Mort]],Rempli!$A$6:$CU$6,0),0))</f>
        <v>00D9</v>
      </c>
    </row>
    <row r="69" spans="1:4" x14ac:dyDescent="0.3">
      <c r="A69" s="27" t="s">
        <v>464</v>
      </c>
      <c r="B69" s="73" t="s">
        <v>365</v>
      </c>
      <c r="C69" t="s">
        <v>201</v>
      </c>
      <c r="D69" s="5" t="str">
        <f ca="1">IF(ISBLANK(Tableau4[[#This Row],[Glyphe]]),"",VLOOKUP(Tableau4[[#This Row],[Base]],Tableau3[],MATCH(Tableau4[[#This Row],[Mort]],Rempli!$A$6:$CU$6,0),0))</f>
        <v>2082</v>
      </c>
    </row>
    <row r="70" spans="1:4" x14ac:dyDescent="0.3">
      <c r="A70" s="27" t="s">
        <v>247</v>
      </c>
      <c r="B70" s="73" t="s">
        <v>9</v>
      </c>
      <c r="C70" t="s">
        <v>201</v>
      </c>
      <c r="D70" s="5" t="str">
        <f ca="1">IF(ISBLANK(Tableau4[[#This Row],[Glyphe]]),"",VLOOKUP(Tableau4[[#This Row],[Base]],Tableau3[],MATCH(Tableau4[[#This Row],[Mort]],Rempli!$A$6:$CU$6,0),0))</f>
        <v>2199</v>
      </c>
    </row>
    <row r="71" spans="1:4" x14ac:dyDescent="0.3">
      <c r="A71" s="27" t="s">
        <v>245</v>
      </c>
      <c r="B71" s="73" t="s">
        <v>11</v>
      </c>
      <c r="C71" t="s">
        <v>201</v>
      </c>
      <c r="D71" s="5" t="str">
        <f ca="1">IF(ISBLANK(Tableau4[[#This Row],[Glyphe]]),"",VLOOKUP(Tableau4[[#This Row],[Base]],Tableau3[],MATCH(Tableau4[[#This Row],[Mort]],Rempli!$A$6:$CU$6,0),0))</f>
        <v>2193</v>
      </c>
    </row>
    <row r="72" spans="1:4" x14ac:dyDescent="0.3">
      <c r="A72" s="27" t="s">
        <v>246</v>
      </c>
      <c r="B72" s="73" t="s">
        <v>13</v>
      </c>
      <c r="C72" t="s">
        <v>201</v>
      </c>
      <c r="D72" s="5" t="str">
        <f ca="1">IF(ISBLANK(Tableau4[[#This Row],[Glyphe]]),"",VLOOKUP(Tableau4[[#This Row],[Base]],Tableau3[],MATCH(Tableau4[[#This Row],[Mort]],Rempli!$A$6:$CU$6,0),0))</f>
        <v>2198</v>
      </c>
    </row>
    <row r="73" spans="1:4" x14ac:dyDescent="0.3">
      <c r="A73" s="27" t="s">
        <v>244</v>
      </c>
      <c r="B73" s="73" t="s">
        <v>34</v>
      </c>
      <c r="C73" t="s">
        <v>201</v>
      </c>
      <c r="D73" s="5" t="str">
        <f ca="1">IF(ISBLANK(Tableau4[[#This Row],[Glyphe]]),"",VLOOKUP(Tableau4[[#This Row],[Base]],Tableau3[],MATCH(Tableau4[[#This Row],[Mort]],Rempli!$A$6:$CU$6,0),0))</f>
        <v>2190</v>
      </c>
    </row>
    <row r="74" spans="1:4" x14ac:dyDescent="0.3">
      <c r="A74" s="27" t="s">
        <v>261</v>
      </c>
      <c r="B74" s="73" t="s">
        <v>37</v>
      </c>
      <c r="C74" t="s">
        <v>201</v>
      </c>
      <c r="D74" s="5" t="str">
        <f ca="1">IF(ISBLANK(Tableau4[[#This Row],[Glyphe]]),"",VLOOKUP(Tableau4[[#This Row],[Base]],Tableau3[],MATCH(Tableau4[[#This Row],[Mort]],Rempli!$A$6:$CU$6,0),0))</f>
        <v>2194</v>
      </c>
    </row>
    <row r="75" spans="1:4" x14ac:dyDescent="0.3">
      <c r="A75" s="27" t="s">
        <v>257</v>
      </c>
      <c r="B75" s="73" t="s">
        <v>14</v>
      </c>
      <c r="C75" t="s">
        <v>201</v>
      </c>
      <c r="D75" s="5" t="str">
        <f ca="1">IF(ISBLANK(Tableau4[[#This Row],[Glyphe]]),"",VLOOKUP(Tableau4[[#This Row],[Base]],Tableau3[],MATCH(Tableau4[[#This Row],[Mort]],Rempli!$A$6:$CU$6,0),0))</f>
        <v>2192</v>
      </c>
    </row>
    <row r="76" spans="1:4" x14ac:dyDescent="0.3">
      <c r="A76" s="27" t="s">
        <v>243</v>
      </c>
      <c r="B76" s="73" t="s">
        <v>15</v>
      </c>
      <c r="C76" t="s">
        <v>201</v>
      </c>
      <c r="D76" s="5" t="str">
        <f ca="1">IF(ISBLANK(Tableau4[[#This Row],[Glyphe]]),"",VLOOKUP(Tableau4[[#This Row],[Base]],Tableau3[],MATCH(Tableau4[[#This Row],[Mort]],Rempli!$A$6:$CU$6,0),0))</f>
        <v>2196</v>
      </c>
    </row>
    <row r="77" spans="1:4" x14ac:dyDescent="0.3">
      <c r="A77" s="27" t="s">
        <v>252</v>
      </c>
      <c r="B77" s="73" t="s">
        <v>47</v>
      </c>
      <c r="C77" t="s">
        <v>201</v>
      </c>
      <c r="D77" s="5" t="str">
        <f ca="1">IF(ISBLANK(Tableau4[[#This Row],[Glyphe]]),"",VLOOKUP(Tableau4[[#This Row],[Base]],Tableau3[],MATCH(Tableau4[[#This Row],[Mort]],Rempli!$A$6:$CU$6,0),0))</f>
        <v>2191</v>
      </c>
    </row>
    <row r="78" spans="1:4" x14ac:dyDescent="0.3">
      <c r="A78" s="27" t="s">
        <v>254</v>
      </c>
      <c r="B78" s="73" t="s">
        <v>51</v>
      </c>
      <c r="C78" t="s">
        <v>201</v>
      </c>
      <c r="D78" s="5" t="str">
        <f ca="1">IF(ISBLANK(Tableau4[[#This Row],[Glyphe]]),"",VLOOKUP(Tableau4[[#This Row],[Base]],Tableau3[],MATCH(Tableau4[[#This Row],[Mort]],Rempli!$A$6:$CU$6,0),0))</f>
        <v>2197</v>
      </c>
    </row>
    <row r="79" spans="1:4" x14ac:dyDescent="0.3">
      <c r="A79" s="27" t="s">
        <v>250</v>
      </c>
      <c r="B79" s="73" t="s">
        <v>7</v>
      </c>
      <c r="C79" t="s">
        <v>201</v>
      </c>
      <c r="D79" s="5" t="str">
        <f ca="1">IF(ISBLANK(Tableau4[[#This Row],[Glyphe]]),"",VLOOKUP(Tableau4[[#This Row],[Base]],Tableau3[],MATCH(Tableau4[[#This Row],[Mort]],Rempli!$A$6:$CU$6,0),0))</f>
        <v>2195</v>
      </c>
    </row>
    <row r="80" spans="1:4" x14ac:dyDescent="0.3">
      <c r="A80" s="27" t="s">
        <v>102</v>
      </c>
      <c r="B80" s="73" t="s">
        <v>366</v>
      </c>
      <c r="C80" t="s">
        <v>201</v>
      </c>
      <c r="D80" s="5" t="str">
        <f ca="1">IF(ISBLANK(Tableau4[[#This Row],[Glyphe]]),"",VLOOKUP(Tableau4[[#This Row],[Base]],Tableau3[],MATCH(Tableau4[[#This Row],[Mort]],Rempli!$A$6:$CU$6,0),0))</f>
        <v>221E</v>
      </c>
    </row>
    <row r="81" spans="1:4" x14ac:dyDescent="0.3">
      <c r="A81" s="27" t="s">
        <v>416</v>
      </c>
      <c r="B81" s="73" t="s">
        <v>367</v>
      </c>
      <c r="C81" t="s">
        <v>201</v>
      </c>
      <c r="D81" s="5" t="str">
        <f ca="1">IF(ISBLANK(Tableau4[[#This Row],[Glyphe]]),"",VLOOKUP(Tableau4[[#This Row],[Base]],Tableau3[],MATCH(Tableau4[[#This Row],[Mort]],Rempli!$A$6:$CU$6,0),0))</f>
        <v>2243</v>
      </c>
    </row>
    <row r="82" spans="1:4" x14ac:dyDescent="0.3">
      <c r="A82" s="27" t="s">
        <v>80</v>
      </c>
      <c r="B82" s="73" t="s">
        <v>368</v>
      </c>
      <c r="C82" t="s">
        <v>201</v>
      </c>
      <c r="D82" s="5" t="str">
        <f ca="1">IF(ISBLANK(Tableau4[[#This Row],[Glyphe]]),"",VLOOKUP(Tableau4[[#This Row],[Base]],Tableau3[],MATCH(Tableau4[[#This Row],[Mort]],Rempli!$A$6:$CU$6,0),0))</f>
        <v>266F</v>
      </c>
    </row>
    <row r="83" spans="1:4" x14ac:dyDescent="0.3">
      <c r="A83" s="27" t="s">
        <v>32</v>
      </c>
      <c r="B83" s="73" t="s">
        <v>370</v>
      </c>
      <c r="C83" t="s">
        <v>201</v>
      </c>
      <c r="D83" s="5" t="str">
        <f ca="1">IF(ISBLANK(Tableau4[[#This Row],[Glyphe]]),"",VLOOKUP(Tableau4[[#This Row],[Base]],Tableau3[],MATCH(Tableau4[[#This Row],[Mort]],Rempli!$A$6:$CU$6,0),0))</f>
        <v>2033</v>
      </c>
    </row>
    <row r="84" spans="1:4" x14ac:dyDescent="0.3">
      <c r="A84" s="27" t="s">
        <v>150</v>
      </c>
      <c r="B84" s="74" t="s">
        <v>371</v>
      </c>
      <c r="C84" t="s">
        <v>201</v>
      </c>
      <c r="D84" s="5" t="str">
        <f ca="1">IF(ISBLANK(Tableau4[[#This Row],[Glyphe]]),"",VLOOKUP(Tableau4[[#This Row],[Base]],Tableau3[],MATCH(Tableau4[[#This Row],[Mort]],Rempli!$A$6:$CU$6,0),0))</f>
        <v>2032</v>
      </c>
    </row>
    <row r="85" spans="1:4" x14ac:dyDescent="0.3">
      <c r="A85" s="27" t="s">
        <v>38</v>
      </c>
      <c r="B85" s="73" t="s">
        <v>372</v>
      </c>
      <c r="C85" t="s">
        <v>201</v>
      </c>
      <c r="D85" s="5" t="str">
        <f ca="1">IF(ISBLANK(Tableau4[[#This Row],[Glyphe]]),"",VLOOKUP(Tableau4[[#This Row],[Base]],Tableau3[],MATCH(Tableau4[[#This Row],[Mort]],Rempli!$A$6:$CU$6,0),0))</f>
        <v>02BF</v>
      </c>
    </row>
    <row r="86" spans="1:4" x14ac:dyDescent="0.3">
      <c r="A86" s="27" t="s">
        <v>58</v>
      </c>
      <c r="B86" s="73" t="s">
        <v>375</v>
      </c>
      <c r="C86" t="s">
        <v>201</v>
      </c>
      <c r="D86" s="5" t="str">
        <f ca="1">IF(ISBLANK(Tableau4[[#This Row],[Glyphe]]),"",VLOOKUP(Tableau4[[#This Row],[Base]],Tableau3[],MATCH(Tableau4[[#This Row],[Mort]],Rempli!$A$6:$CU$6,0),0))</f>
        <v>279C</v>
      </c>
    </row>
    <row r="87" spans="1:4" x14ac:dyDescent="0.3">
      <c r="A87" s="27" t="s">
        <v>471</v>
      </c>
      <c r="B87" s="73" t="s">
        <v>379</v>
      </c>
      <c r="C87" t="s">
        <v>201</v>
      </c>
      <c r="D87" s="5" t="str">
        <f ca="1">IF(ISBLANK(Tableau4[[#This Row],[Glyphe]]),"",VLOOKUP(Tableau4[[#This Row],[Base]],Tableau3[],MATCH(Tableau4[[#This Row],[Mort]],Rempli!$A$6:$CU$6,0),0))</f>
        <v>27E6</v>
      </c>
    </row>
    <row r="88" spans="1:4" x14ac:dyDescent="0.3">
      <c r="A88" s="27" t="s">
        <v>475</v>
      </c>
      <c r="B88" s="73" t="s">
        <v>385</v>
      </c>
      <c r="C88" t="s">
        <v>201</v>
      </c>
      <c r="D88" s="5" t="str">
        <f ca="1">IF(ISBLANK(Tableau4[[#This Row],[Glyphe]]),"",VLOOKUP(Tableau4[[#This Row],[Base]],Tableau3[],MATCH(Tableau4[[#This Row],[Mort]],Rempli!$A$6:$CU$6,0),0))</f>
        <v>27E7</v>
      </c>
    </row>
    <row r="89" spans="1:4" x14ac:dyDescent="0.3">
      <c r="A89" s="27" t="s">
        <v>470</v>
      </c>
      <c r="B89" s="73" t="s">
        <v>369</v>
      </c>
      <c r="C89" t="s">
        <v>201</v>
      </c>
      <c r="D89" s="5" t="str">
        <f ca="1">IF(ISBLANK(Tableau4[[#This Row],[Glyphe]]),"",VLOOKUP(Tableau4[[#This Row],[Base]],Tableau3[],MATCH(Tableau4[[#This Row],[Mort]],Rempli!$A$6:$CU$6,0),0))</f>
        <v>2329</v>
      </c>
    </row>
    <row r="90" spans="1:4" x14ac:dyDescent="0.3">
      <c r="A90" s="27" t="s">
        <v>476</v>
      </c>
      <c r="B90" s="73" t="s">
        <v>386</v>
      </c>
      <c r="C90" t="s">
        <v>201</v>
      </c>
      <c r="D90" s="5" t="str">
        <f ca="1">IF(ISBLANK(Tableau4[[#This Row],[Glyphe]]),"",VLOOKUP(Tableau4[[#This Row],[Base]],Tableau3[],MATCH(Tableau4[[#This Row],[Mort]],Rempli!$A$6:$CU$6,0),0))</f>
        <v>232A</v>
      </c>
    </row>
    <row r="91" spans="1:4" x14ac:dyDescent="0.3">
      <c r="A91" s="27" t="s">
        <v>465</v>
      </c>
      <c r="B91" s="73" t="s">
        <v>373</v>
      </c>
      <c r="C91" t="s">
        <v>201</v>
      </c>
      <c r="D91" s="5" t="str">
        <f ca="1">IF(ISBLANK(Tableau4[[#This Row],[Glyphe]]),"",VLOOKUP(Tableau4[[#This Row],[Base]],Tableau3[],MATCH(Tableau4[[#This Row],[Mort]],Rempli!$A$6:$CU$6,0),0))</f>
        <v>2015</v>
      </c>
    </row>
    <row r="92" spans="1:4" x14ac:dyDescent="0.3">
      <c r="A92" s="27" t="s">
        <v>472</v>
      </c>
      <c r="B92" s="73" t="s">
        <v>380</v>
      </c>
      <c r="C92" t="s">
        <v>201</v>
      </c>
      <c r="D92" s="5" t="str">
        <f ca="1">IF(ISBLANK(Tableau4[[#This Row],[Glyphe]]),"",VLOOKUP(Tableau4[[#This Row],[Base]],Tableau3[],MATCH(Tableau4[[#This Row],[Mort]],Rempli!$A$6:$CU$6,0),0))</f>
        <v>2016</v>
      </c>
    </row>
    <row r="93" spans="1:4" x14ac:dyDescent="0.3">
      <c r="A93" s="27" t="s">
        <v>114</v>
      </c>
      <c r="B93" s="73" t="s">
        <v>381</v>
      </c>
      <c r="C93" t="s">
        <v>201</v>
      </c>
      <c r="D93" s="5" t="str">
        <f ca="1">IF(ISBLANK(Tableau4[[#This Row],[Glyphe]]),"",VLOOKUP(Tableau4[[#This Row],[Base]],Tableau3[],MATCH(Tableau4[[#This Row],[Mort]],Rempli!$A$6:$CU$6,0),0))</f>
        <v>02BB</v>
      </c>
    </row>
    <row r="94" spans="1:4" x14ac:dyDescent="0.3">
      <c r="A94" s="27" t="s">
        <v>473</v>
      </c>
      <c r="B94" s="73" t="s">
        <v>382</v>
      </c>
      <c r="C94" t="s">
        <v>201</v>
      </c>
      <c r="D94" s="5" t="str">
        <f ca="1">IF(ISBLANK(Tableau4[[#This Row],[Glyphe]]),"",VLOOKUP(Tableau4[[#This Row],[Base]],Tableau3[],MATCH(Tableau4[[#This Row],[Mort]],Rempli!$A$6:$CU$6,0),0))</f>
        <v>25A7</v>
      </c>
    </row>
    <row r="95" spans="1:4" x14ac:dyDescent="0.3">
      <c r="A95" s="27" t="s">
        <v>466</v>
      </c>
      <c r="B95" s="73" t="s">
        <v>374</v>
      </c>
      <c r="C95" t="s">
        <v>201</v>
      </c>
      <c r="D95" s="5" t="str">
        <f ca="1">IF(ISBLANK(Tableau4[[#This Row],[Glyphe]]),"",VLOOKUP(Tableau4[[#This Row],[Base]],Tableau3[],MATCH(Tableau4[[#This Row],[Mort]],Rempli!$A$6:$CU$6,0),0))</f>
        <v>00AF</v>
      </c>
    </row>
    <row r="96" spans="1:4" x14ac:dyDescent="0.3">
      <c r="A96" s="27" t="s">
        <v>474</v>
      </c>
      <c r="B96" s="73" t="s">
        <v>383</v>
      </c>
      <c r="C96" t="s">
        <v>201</v>
      </c>
      <c r="D96" s="5" t="str">
        <f ca="1">IF(ISBLANK(Tableau4[[#This Row],[Glyphe]]),"",VLOOKUP(Tableau4[[#This Row],[Base]],Tableau3[],MATCH(Tableau4[[#This Row],[Mort]],Rempli!$A$6:$CU$6,0),0))</f>
        <v>2794</v>
      </c>
    </row>
    <row r="97" spans="1:4" x14ac:dyDescent="0.3">
      <c r="A97" s="27" t="s">
        <v>67</v>
      </c>
      <c r="B97" s="73" t="s">
        <v>384</v>
      </c>
      <c r="C97" t="s">
        <v>201</v>
      </c>
      <c r="D97" s="5" t="str">
        <f ca="1">IF(ISBLANK(Tableau4[[#This Row],[Glyphe]]),"",VLOOKUP(Tableau4[[#This Row],[Base]],Tableau3[],MATCH(Tableau4[[#This Row],[Mort]],Rempli!$A$6:$CU$6,0),0))</f>
        <v>25CB</v>
      </c>
    </row>
    <row r="98" spans="1:4" x14ac:dyDescent="0.3">
      <c r="A98" s="27" t="s">
        <v>468</v>
      </c>
      <c r="B98" s="73" t="s">
        <v>377</v>
      </c>
      <c r="C98" t="s">
        <v>201</v>
      </c>
      <c r="D98" s="5" t="str">
        <f ca="1">IF(ISBLANK(Tableau4[[#This Row],[Glyphe]]),"",VLOOKUP(Tableau4[[#This Row],[Base]],Tableau3[],MATCH(Tableau4[[#This Row],[Mort]],Rempli!$A$6:$CU$6,0),0))</f>
        <v>1D52</v>
      </c>
    </row>
    <row r="99" spans="1:4" x14ac:dyDescent="0.3">
      <c r="A99" s="27" t="s">
        <v>467</v>
      </c>
      <c r="B99" s="73" t="s">
        <v>376</v>
      </c>
      <c r="C99" t="s">
        <v>201</v>
      </c>
      <c r="D99" s="5" t="str">
        <f ca="1">IF(ISBLANK(Tableau4[[#This Row],[Glyphe]]),"",VLOOKUP(Tableau4[[#This Row],[Base]],Tableau3[],MATCH(Tableau4[[#This Row],[Mort]],Rempli!$A$6:$CU$6,0),0))</f>
        <v>2243</v>
      </c>
    </row>
    <row r="100" spans="1:4" x14ac:dyDescent="0.3">
      <c r="A100" s="27" t="s">
        <v>469</v>
      </c>
      <c r="B100" s="73" t="s">
        <v>378</v>
      </c>
      <c r="C100" t="s">
        <v>201</v>
      </c>
      <c r="D100" s="5" t="str">
        <f ca="1">IF(ISBLANK(Tableau4[[#This Row],[Glyphe]]),"",VLOOKUP(Tableau4[[#This Row],[Base]],Tableau3[],MATCH(Tableau4[[#This Row],[Mort]],Rempli!$A$6:$CU$6,0),0))</f>
        <v>00B1</v>
      </c>
    </row>
    <row r="101" spans="1:4" x14ac:dyDescent="0.3">
      <c r="A101" s="27" t="s">
        <v>649</v>
      </c>
      <c r="B101" s="73" t="s">
        <v>648</v>
      </c>
      <c r="C101" t="s">
        <v>201</v>
      </c>
      <c r="D101" s="5" t="str">
        <f ca="1">IF(ISBLANK(Tableau4[[#This Row],[Glyphe]]),"",VLOOKUP(Tableau4[[#This Row],[Base]],Tableau3[],MATCH(Tableau4[[#This Row],[Mort]],Rempli!$A$6:$CU$6,0),0))</f>
        <v>20B5</v>
      </c>
    </row>
    <row r="102" spans="1:4" x14ac:dyDescent="0.3">
      <c r="A102" s="27" t="s">
        <v>477</v>
      </c>
      <c r="B102" s="73" t="s">
        <v>387</v>
      </c>
      <c r="C102" t="s">
        <v>201</v>
      </c>
      <c r="D102" s="5" t="str">
        <f ca="1">IF(ISBLANK(Tableau4[[#This Row],[Glyphe]]),"",VLOOKUP(Tableau4[[#This Row],[Base]],Tableau3[],MATCH(Tableau4[[#This Row],[Mort]],Rempli!$A$6:$CU$6,0),0))</f>
        <v>2728</v>
      </c>
    </row>
    <row r="103" spans="1:4" x14ac:dyDescent="0.3">
      <c r="A103" s="27" t="s">
        <v>98</v>
      </c>
      <c r="B103" s="73" t="s">
        <v>388</v>
      </c>
      <c r="C103" t="s">
        <v>201</v>
      </c>
      <c r="D103" s="5" t="str">
        <f ca="1">IF(ISBLANK(Tableau4[[#This Row],[Glyphe]]),"",VLOOKUP(Tableau4[[#This Row],[Base]],Tableau3[],MATCH(Tableau4[[#This Row],[Mort]],Rempli!$A$6:$CU$6,0),0))</f>
        <v>2607</v>
      </c>
    </row>
    <row r="104" spans="1:4" x14ac:dyDescent="0.3">
      <c r="A104" s="27" t="s">
        <v>478</v>
      </c>
      <c r="B104" s="73" t="s">
        <v>389</v>
      </c>
      <c r="C104" t="s">
        <v>201</v>
      </c>
      <c r="D104" s="5" t="str">
        <f ca="1">IF(ISBLANK(Tableau4[[#This Row],[Glyphe]]),"",VLOOKUP(Tableau4[[#This Row],[Base]],Tableau3[],MATCH(Tableau4[[#This Row],[Mort]],Rempli!$A$6:$CU$6,0),0))</f>
        <v>2601</v>
      </c>
    </row>
    <row r="105" spans="1:4" x14ac:dyDescent="0.3">
      <c r="A105" s="27" t="s">
        <v>479</v>
      </c>
      <c r="B105" s="73" t="s">
        <v>390</v>
      </c>
      <c r="C105" t="s">
        <v>201</v>
      </c>
      <c r="D105" s="5" t="str">
        <f ca="1">IF(ISBLANK(Tableau4[[#This Row],[Glyphe]]),"",VLOOKUP(Tableau4[[#This Row],[Base]],Tableau3[],MATCH(Tableau4[[#This Row],[Mort]],Rempli!$A$6:$CU$6,0),0))</f>
        <v>2600</v>
      </c>
    </row>
    <row r="106" spans="1:4" x14ac:dyDescent="0.3">
      <c r="A106" s="27" t="s">
        <v>71</v>
      </c>
      <c r="B106" s="73" t="s">
        <v>391</v>
      </c>
      <c r="C106" t="s">
        <v>201</v>
      </c>
      <c r="D106" s="5" t="str">
        <f ca="1">IF(ISBLANK(Tableau4[[#This Row],[Glyphe]]),"",VLOOKUP(Tableau4[[#This Row],[Base]],Tableau3[],MATCH(Tableau4[[#This Row],[Mort]],Rempli!$A$6:$CU$6,0),0))</f>
        <v>2700</v>
      </c>
    </row>
    <row r="107" spans="1:4" x14ac:dyDescent="0.3">
      <c r="A107" s="27" t="s">
        <v>480</v>
      </c>
      <c r="B107" s="73" t="s">
        <v>392</v>
      </c>
      <c r="C107" t="s">
        <v>201</v>
      </c>
      <c r="D107" s="5" t="str">
        <f ca="1">IF(ISBLANK(Tableau4[[#This Row],[Glyphe]]),"",VLOOKUP(Tableau4[[#This Row],[Base]],Tableau3[],MATCH(Tableau4[[#This Row],[Mort]],Rempli!$A$6:$CU$6,0),0))</f>
        <v>2744</v>
      </c>
    </row>
    <row r="108" spans="1:4" x14ac:dyDescent="0.3">
      <c r="A108" s="27" t="s">
        <v>481</v>
      </c>
      <c r="B108" s="73" t="s">
        <v>393</v>
      </c>
      <c r="C108" t="s">
        <v>201</v>
      </c>
      <c r="D108" s="5" t="str">
        <f ca="1">IF(ISBLANK(Tableau4[[#This Row],[Glyphe]]),"",VLOOKUP(Tableau4[[#This Row],[Base]],Tableau3[],MATCH(Tableau4[[#This Row],[Mort]],Rempli!$A$6:$CU$6,0),0))</f>
        <v>03BC</v>
      </c>
    </row>
    <row r="109" spans="1:4" x14ac:dyDescent="0.3">
      <c r="A109" s="27" t="s">
        <v>482</v>
      </c>
      <c r="B109" s="73" t="s">
        <v>402</v>
      </c>
      <c r="C109" t="s">
        <v>201</v>
      </c>
      <c r="D109" s="5" t="str">
        <f ca="1">IF(ISBLANK(Tableau4[[#This Row],[Glyphe]]),"",VLOOKUP(Tableau4[[#This Row],[Base]],Tableau3[],MATCH(Tableau4[[#This Row],[Mort]],Rempli!$A$6:$CU$6,0),0))</f>
        <v>25C0</v>
      </c>
    </row>
    <row r="110" spans="1:4" x14ac:dyDescent="0.3">
      <c r="A110" s="27" t="s">
        <v>483</v>
      </c>
      <c r="B110" s="73" t="s">
        <v>403</v>
      </c>
      <c r="C110" t="s">
        <v>201</v>
      </c>
      <c r="D110" s="5" t="str">
        <f ca="1">IF(ISBLANK(Tableau4[[#This Row],[Glyphe]]),"",VLOOKUP(Tableau4[[#This Row],[Base]],Tableau3[],MATCH(Tableau4[[#This Row],[Mort]],Rempli!$A$6:$CU$6,0),0))</f>
        <v>25B6</v>
      </c>
    </row>
    <row r="111" spans="1:4" x14ac:dyDescent="0.3">
      <c r="A111" s="27" t="s">
        <v>484</v>
      </c>
      <c r="B111" s="73" t="s">
        <v>394</v>
      </c>
      <c r="C111" t="s">
        <v>201</v>
      </c>
      <c r="D111" s="5" t="str">
        <f ca="1">IF(ISBLANK(Tableau4[[#This Row],[Glyphe]]),"",VLOOKUP(Tableau4[[#This Row],[Base]],Tableau3[],MATCH(Tableau4[[#This Row],[Mort]],Rempli!$A$6:$CU$6,0),0))</f>
        <v>02BC</v>
      </c>
    </row>
    <row r="112" spans="1:4" x14ac:dyDescent="0.3">
      <c r="A112" s="27" t="s">
        <v>487</v>
      </c>
      <c r="B112" s="73" t="s">
        <v>399</v>
      </c>
      <c r="C112" t="s">
        <v>201</v>
      </c>
      <c r="D112" s="5" t="str">
        <f ca="1">IF(ISBLANK(Tableau4[[#This Row],[Glyphe]]),"",VLOOKUP(Tableau4[[#This Row],[Base]],Tableau3[],MATCH(Tableau4[[#This Row],[Mort]],Rempli!$A$6:$CU$6,0),0))</f>
        <v>00BF</v>
      </c>
    </row>
    <row r="113" spans="1:4" x14ac:dyDescent="0.3">
      <c r="A113" s="27" t="s">
        <v>485</v>
      </c>
      <c r="B113" s="73" t="s">
        <v>397</v>
      </c>
      <c r="C113" t="s">
        <v>201</v>
      </c>
      <c r="D113" s="5" t="str">
        <f ca="1">IF(ISBLANK(Tableau4[[#This Row],[Glyphe]]),"",VLOOKUP(Tableau4[[#This Row],[Base]],Tableau3[],MATCH(Tableau4[[#This Row],[Mort]],Rempli!$A$6:$CU$6,0),0))</f>
        <v>263B</v>
      </c>
    </row>
    <row r="114" spans="1:4" x14ac:dyDescent="0.3">
      <c r="A114" s="27" t="s">
        <v>488</v>
      </c>
      <c r="B114" s="73" t="s">
        <v>395</v>
      </c>
      <c r="C114" t="s">
        <v>201</v>
      </c>
      <c r="D114" s="5" t="str">
        <f ca="1">IF(ISBLANK(Tableau4[[#This Row],[Glyphe]]),"",VLOOKUP(Tableau4[[#This Row],[Base]],Tableau3[],MATCH(Tableau4[[#This Row],[Mort]],Rempli!$A$6:$CU$6,0),0))</f>
        <v>2026</v>
      </c>
    </row>
    <row r="115" spans="1:4" x14ac:dyDescent="0.3">
      <c r="A115" s="27" t="s">
        <v>486</v>
      </c>
      <c r="B115" s="73" t="s">
        <v>396</v>
      </c>
      <c r="C115" t="s">
        <v>201</v>
      </c>
      <c r="D115" s="5" t="str">
        <f ca="1">IF(ISBLANK(Tableau4[[#This Row],[Glyphe]]),"",VLOOKUP(Tableau4[[#This Row],[Base]],Tableau3[],MATCH(Tableau4[[#This Row],[Mort]],Rempli!$A$6:$CU$6,0),0))</f>
        <v>263A</v>
      </c>
    </row>
    <row r="116" spans="1:4" x14ac:dyDescent="0.3">
      <c r="A116" s="27" t="s">
        <v>489</v>
      </c>
      <c r="B116" s="73" t="s">
        <v>400</v>
      </c>
      <c r="C116" t="s">
        <v>201</v>
      </c>
      <c r="D116" s="5" t="str">
        <f ca="1">IF(ISBLANK(Tableau4[[#This Row],[Glyphe]]),"",VLOOKUP(Tableau4[[#This Row],[Base]],Tableau3[],MATCH(Tableau4[[#This Row],[Mort]],Rempli!$A$6:$CU$6,0),0))</f>
        <v>25A8</v>
      </c>
    </row>
    <row r="117" spans="1:4" x14ac:dyDescent="0.3">
      <c r="A117" s="27" t="s">
        <v>198</v>
      </c>
      <c r="B117" s="73" t="s">
        <v>398</v>
      </c>
      <c r="C117" t="s">
        <v>201</v>
      </c>
      <c r="D117" s="5" t="str">
        <f ca="1">IF(ISBLANK(Tableau4[[#This Row],[Glyphe]]),"",VLOOKUP(Tableau4[[#This Row],[Base]],Tableau3[],MATCH(Tableau4[[#This Row],[Mort]],Rempli!$A$6:$CU$6,0),0))</f>
        <v>2757</v>
      </c>
    </row>
    <row r="118" spans="1:4" x14ac:dyDescent="0.3">
      <c r="A118" s="27" t="s">
        <v>490</v>
      </c>
      <c r="B118" s="73" t="s">
        <v>401</v>
      </c>
      <c r="C118" t="s">
        <v>201</v>
      </c>
      <c r="D118" s="5" t="str">
        <f ca="1">IF(ISBLANK(Tableau4[[#This Row],[Glyphe]]),"",VLOOKUP(Tableau4[[#This Row],[Base]],Tableau3[],MATCH(Tableau4[[#This Row],[Mort]],Rempli!$A$6:$CU$6,0),0))</f>
        <v>00B6</v>
      </c>
    </row>
    <row r="119" spans="1:4" x14ac:dyDescent="0.3">
      <c r="A119" s="27" t="s">
        <v>491</v>
      </c>
      <c r="B119" s="3" t="s">
        <v>1546</v>
      </c>
      <c r="C119" t="s">
        <v>201</v>
      </c>
      <c r="D119" s="5" t="str">
        <f ca="1">IF(ISBLANK(Tableau4[[#This Row],[Glyphe]]),"",VLOOKUP(Tableau4[[#This Row],[Base]],Tableau3[],MATCH(Tableau4[[#This Row],[Mort]],Rempli!$A$6:$CU$6,0),0))</f>
        <v>00A0</v>
      </c>
    </row>
    <row r="120" spans="1:4" x14ac:dyDescent="0.3">
      <c r="A120" s="27" t="s">
        <v>201</v>
      </c>
      <c r="B120" s="4" t="s">
        <v>1547</v>
      </c>
      <c r="C120" t="s">
        <v>201</v>
      </c>
      <c r="D120" s="5" t="str">
        <f ca="1">IF(ISBLANK(Tableau4[[#This Row],[Glyphe]]),"",VLOOKUP(Tableau4[[#This Row],[Base]],Tableau3[],MATCH(Tableau4[[#This Row],[Mort]],Rempli!$A$6:$CU$6,0),0))</f>
        <v>2003</v>
      </c>
    </row>
    <row r="121" spans="1:4" x14ac:dyDescent="0.3">
      <c r="A121" s="58" t="s">
        <v>408</v>
      </c>
      <c r="B121" s="58"/>
      <c r="C121" s="59" t="s">
        <v>474</v>
      </c>
      <c r="D121" s="57" t="str">
        <f ca="1">IF(ISBLANK(Tableau4[[#This Row],[Glyphe]]),"",VLOOKUP(Tableau4[[#This Row],[Base]],Tableau3[],MATCH(Tableau4[[#This Row],[Mort]],Rempli!$A$6:$CU$6,0),0))</f>
        <v/>
      </c>
    </row>
    <row r="122" spans="1:4" x14ac:dyDescent="0.3">
      <c r="A122" s="27" t="s">
        <v>242</v>
      </c>
      <c r="B122" s="73" t="s">
        <v>65</v>
      </c>
      <c r="C122" t="s">
        <v>474</v>
      </c>
      <c r="D122" s="5" t="str">
        <f ca="1">IF(ISBLANK(Tableau4[[#This Row],[Glyphe]]),"",VLOOKUP(Tableau4[[#This Row],[Base]],Tableau3[],MATCH(Tableau4[[#This Row],[Mort]],Rempli!$A$6:$CU$6,0),0))</f>
        <v>00C2</v>
      </c>
    </row>
    <row r="123" spans="1:4" x14ac:dyDescent="0.3">
      <c r="A123" s="27" t="s">
        <v>224</v>
      </c>
      <c r="B123" s="73" t="s">
        <v>66</v>
      </c>
      <c r="C123" t="s">
        <v>474</v>
      </c>
      <c r="D123" s="5" t="str">
        <f ca="1">IF(ISBLANK(Tableau4[[#This Row],[Glyphe]]),"",VLOOKUP(Tableau4[[#This Row],[Base]],Tableau3[],MATCH(Tableau4[[#This Row],[Mort]],Rempli!$A$6:$CU$6,0),0))</f>
        <v>00E2</v>
      </c>
    </row>
    <row r="124" spans="1:4" x14ac:dyDescent="0.3">
      <c r="A124" s="27" t="s">
        <v>225</v>
      </c>
      <c r="B124" s="73" t="s">
        <v>178</v>
      </c>
      <c r="C124" t="s">
        <v>474</v>
      </c>
      <c r="D124" s="5" t="str">
        <f ca="1">IF(ISBLANK(Tableau4[[#This Row],[Glyphe]]),"",VLOOKUP(Tableau4[[#This Row],[Base]],Tableau3[],MATCH(Tableau4[[#This Row],[Mort]],Rempli!$A$6:$CU$6,0),0))</f>
        <v>00C6</v>
      </c>
    </row>
    <row r="125" spans="1:4" x14ac:dyDescent="0.3">
      <c r="A125" s="27" t="s">
        <v>207</v>
      </c>
      <c r="B125" s="73" t="s">
        <v>179</v>
      </c>
      <c r="C125" t="s">
        <v>474</v>
      </c>
      <c r="D125" s="5" t="str">
        <f ca="1">IF(ISBLANK(Tableau4[[#This Row],[Glyphe]]),"",VLOOKUP(Tableau4[[#This Row],[Base]],Tableau3[],MATCH(Tableau4[[#This Row],[Mort]],Rempli!$A$6:$CU$6,0),0))</f>
        <v>00E6</v>
      </c>
    </row>
    <row r="126" spans="1:4" x14ac:dyDescent="0.3">
      <c r="A126" s="27" t="s">
        <v>227</v>
      </c>
      <c r="B126" s="73" t="s">
        <v>170</v>
      </c>
      <c r="C126" t="s">
        <v>474</v>
      </c>
      <c r="D126" s="5" t="str">
        <f ca="1">IF(ISBLANK(Tableau4[[#This Row],[Glyphe]]),"",VLOOKUP(Tableau4[[#This Row],[Base]],Tableau3[],MATCH(Tableau4[[#This Row],[Mort]],Rempli!$A$6:$CU$6,0),0))</f>
        <v>0108</v>
      </c>
    </row>
    <row r="127" spans="1:4" x14ac:dyDescent="0.3">
      <c r="A127" s="27" t="s">
        <v>209</v>
      </c>
      <c r="B127" s="73" t="s">
        <v>171</v>
      </c>
      <c r="C127" t="s">
        <v>474</v>
      </c>
      <c r="D127" s="5" t="str">
        <f ca="1">IF(ISBLANK(Tableau4[[#This Row],[Glyphe]]),"",VLOOKUP(Tableau4[[#This Row],[Base]],Tableau3[],MATCH(Tableau4[[#This Row],[Mort]],Rempli!$A$6:$CU$6,0),0))</f>
        <v>0109</v>
      </c>
    </row>
    <row r="128" spans="1:4" x14ac:dyDescent="0.3">
      <c r="A128" s="27" t="s">
        <v>233</v>
      </c>
      <c r="B128" s="73" t="s">
        <v>119</v>
      </c>
      <c r="C128" t="s">
        <v>474</v>
      </c>
      <c r="D128" s="5" t="str">
        <f ca="1">IF(ISBLANK(Tableau4[[#This Row],[Glyphe]]),"",VLOOKUP(Tableau4[[#This Row],[Base]],Tableau3[],MATCH(Tableau4[[#This Row],[Mort]],Rempli!$A$6:$CU$6,0),0))</f>
        <v>1D48</v>
      </c>
    </row>
    <row r="129" spans="1:4" x14ac:dyDescent="0.3">
      <c r="A129" s="27" t="s">
        <v>215</v>
      </c>
      <c r="B129" s="73" t="s">
        <v>120</v>
      </c>
      <c r="C129" t="s">
        <v>474</v>
      </c>
      <c r="D129" s="5" t="str">
        <f ca="1">IF(ISBLANK(Tableau4[[#This Row],[Glyphe]]),"",VLOOKUP(Tableau4[[#This Row],[Base]],Tableau3[],MATCH(Tableau4[[#This Row],[Mort]],Rempli!$A$6:$CU$6,0),0))</f>
        <v>1D48</v>
      </c>
    </row>
    <row r="130" spans="1:4" x14ac:dyDescent="0.3">
      <c r="A130" s="27" t="s">
        <v>235</v>
      </c>
      <c r="B130" s="73" t="s">
        <v>73</v>
      </c>
      <c r="C130" t="s">
        <v>474</v>
      </c>
      <c r="D130" s="5" t="str">
        <f ca="1">IF(ISBLANK(Tableau4[[#This Row],[Glyphe]]),"",VLOOKUP(Tableau4[[#This Row],[Base]],Tableau3[],MATCH(Tableau4[[#This Row],[Mort]],Rempli!$A$6:$CU$6,0),0))</f>
        <v>00CA</v>
      </c>
    </row>
    <row r="131" spans="1:4" x14ac:dyDescent="0.3">
      <c r="A131" s="27" t="s">
        <v>217</v>
      </c>
      <c r="B131" s="73" t="s">
        <v>74</v>
      </c>
      <c r="C131" t="s">
        <v>474</v>
      </c>
      <c r="D131" s="5" t="str">
        <f ca="1">IF(ISBLANK(Tableau4[[#This Row],[Glyphe]]),"",VLOOKUP(Tableau4[[#This Row],[Base]],Tableau3[],MATCH(Tableau4[[#This Row],[Mort]],Rempli!$A$6:$CU$6,0),0))</f>
        <v>00EA</v>
      </c>
    </row>
    <row r="132" spans="1:4" x14ac:dyDescent="0.3">
      <c r="A132" s="27" t="s">
        <v>232</v>
      </c>
      <c r="B132" s="73" t="s">
        <v>122</v>
      </c>
      <c r="C132" t="s">
        <v>474</v>
      </c>
      <c r="D132" s="5" t="str">
        <f ca="1">IF(ISBLANK(Tableau4[[#This Row],[Glyphe]]),"",VLOOKUP(Tableau4[[#This Row],[Base]],Tableau3[],MATCH(Tableau4[[#This Row],[Mort]],Rempli!$A$6:$CU$6,0),0))</f>
        <v>1D49</v>
      </c>
    </row>
    <row r="133" spans="1:4" x14ac:dyDescent="0.3">
      <c r="A133" s="27" t="s">
        <v>214</v>
      </c>
      <c r="B133" s="73" t="s">
        <v>123</v>
      </c>
      <c r="C133" t="s">
        <v>474</v>
      </c>
      <c r="D133" s="5" t="str">
        <f ca="1">IF(ISBLANK(Tableau4[[#This Row],[Glyphe]]),"",VLOOKUP(Tableau4[[#This Row],[Base]],Tableau3[],MATCH(Tableau4[[#This Row],[Mort]],Rempli!$A$6:$CU$6,0),0))</f>
        <v>1D49</v>
      </c>
    </row>
    <row r="134" spans="1:4" x14ac:dyDescent="0.3">
      <c r="A134" s="27" t="s">
        <v>231</v>
      </c>
      <c r="B134" s="73" t="s">
        <v>125</v>
      </c>
      <c r="C134" t="s">
        <v>474</v>
      </c>
      <c r="D134" s="5" t="str">
        <f ca="1">IF(ISBLANK(Tableau4[[#This Row],[Glyphe]]),"",VLOOKUP(Tableau4[[#This Row],[Base]],Tableau3[],MATCH(Tableau4[[#This Row],[Mort]],Rempli!$A$6:$CU$6,0),0))</f>
        <v>011C</v>
      </c>
    </row>
    <row r="135" spans="1:4" x14ac:dyDescent="0.3">
      <c r="A135" s="27" t="s">
        <v>213</v>
      </c>
      <c r="B135" s="73" t="s">
        <v>126</v>
      </c>
      <c r="C135" t="s">
        <v>474</v>
      </c>
      <c r="D135" s="5" t="str">
        <f ca="1">IF(ISBLANK(Tableau4[[#This Row],[Glyphe]]),"",VLOOKUP(Tableau4[[#This Row],[Base]],Tableau3[],MATCH(Tableau4[[#This Row],[Mort]],Rempli!$A$6:$CU$6,0),0))</f>
        <v>011D</v>
      </c>
    </row>
    <row r="136" spans="1:4" x14ac:dyDescent="0.3">
      <c r="A136" s="27" t="s">
        <v>230</v>
      </c>
      <c r="B136" s="73" t="s">
        <v>129</v>
      </c>
      <c r="C136" t="s">
        <v>474</v>
      </c>
      <c r="D136" s="5" t="str">
        <f ca="1">IF(ISBLANK(Tableau4[[#This Row],[Glyphe]]),"",VLOOKUP(Tableau4[[#This Row],[Base]],Tableau3[],MATCH(Tableau4[[#This Row],[Mort]],Rempli!$A$6:$CU$6,0),0))</f>
        <v>0124</v>
      </c>
    </row>
    <row r="137" spans="1:4" x14ac:dyDescent="0.3">
      <c r="A137" s="27" t="s">
        <v>212</v>
      </c>
      <c r="B137" s="73" t="s">
        <v>130</v>
      </c>
      <c r="C137" t="s">
        <v>474</v>
      </c>
      <c r="D137" s="5" t="str">
        <f ca="1">IF(ISBLANK(Tableau4[[#This Row],[Glyphe]]),"",VLOOKUP(Tableau4[[#This Row],[Base]],Tableau3[],MATCH(Tableau4[[#This Row],[Mort]],Rempli!$A$6:$CU$6,0),0))</f>
        <v>0125</v>
      </c>
    </row>
    <row r="138" spans="1:4" x14ac:dyDescent="0.3">
      <c r="A138" s="27" t="s">
        <v>239</v>
      </c>
      <c r="B138" s="73" t="s">
        <v>92</v>
      </c>
      <c r="C138" t="s">
        <v>474</v>
      </c>
      <c r="D138" s="5" t="str">
        <f ca="1">IF(ISBLANK(Tableau4[[#This Row],[Glyphe]]),"",VLOOKUP(Tableau4[[#This Row],[Base]],Tableau3[],MATCH(Tableau4[[#This Row],[Mort]],Rempli!$A$6:$CU$6,0),0))</f>
        <v>00CE</v>
      </c>
    </row>
    <row r="139" spans="1:4" x14ac:dyDescent="0.3">
      <c r="A139" s="27" t="s">
        <v>221</v>
      </c>
      <c r="B139" s="73" t="s">
        <v>93</v>
      </c>
      <c r="C139" t="s">
        <v>474</v>
      </c>
      <c r="D139" s="5" t="str">
        <f ca="1">IF(ISBLANK(Tableau4[[#This Row],[Glyphe]]),"",VLOOKUP(Tableau4[[#This Row],[Base]],Tableau3[],MATCH(Tableau4[[#This Row],[Mort]],Rempli!$A$6:$CU$6,0),0))</f>
        <v>00EE</v>
      </c>
    </row>
    <row r="140" spans="1:4" x14ac:dyDescent="0.3">
      <c r="A140" s="27" t="s">
        <v>447</v>
      </c>
      <c r="B140" s="73" t="s">
        <v>133</v>
      </c>
      <c r="C140" t="s">
        <v>474</v>
      </c>
      <c r="D140" s="5" t="str">
        <f ca="1">IF(ISBLANK(Tableau4[[#This Row],[Glyphe]]),"",VLOOKUP(Tableau4[[#This Row],[Base]],Tableau3[],MATCH(Tableau4[[#This Row],[Mort]],Rempli!$A$6:$CU$6,0),0))</f>
        <v>0134</v>
      </c>
    </row>
    <row r="141" spans="1:4" x14ac:dyDescent="0.3">
      <c r="A141" s="27" t="s">
        <v>446</v>
      </c>
      <c r="B141" s="73" t="s">
        <v>134</v>
      </c>
      <c r="C141" t="s">
        <v>474</v>
      </c>
      <c r="D141" s="5" t="str">
        <f ca="1">IF(ISBLANK(Tableau4[[#This Row],[Glyphe]]),"",VLOOKUP(Tableau4[[#This Row],[Base]],Tableau3[],MATCH(Tableau4[[#This Row],[Mort]],Rempli!$A$6:$CU$6,0),0))</f>
        <v>0135</v>
      </c>
    </row>
    <row r="142" spans="1:4" x14ac:dyDescent="0.3">
      <c r="A142" s="27" t="s">
        <v>449</v>
      </c>
      <c r="B142" s="73" t="s">
        <v>137</v>
      </c>
      <c r="C142" t="s">
        <v>474</v>
      </c>
      <c r="D142" s="5" t="str">
        <f ca="1">IF(ISBLANK(Tableau4[[#This Row],[Glyphe]]),"",VLOOKUP(Tableau4[[#This Row],[Base]],Tableau3[],MATCH(Tableau4[[#This Row],[Mort]],Rempli!$A$6:$CU$6,0),0))</f>
        <v>2003</v>
      </c>
    </row>
    <row r="143" spans="1:4" x14ac:dyDescent="0.3">
      <c r="A143" s="27" t="s">
        <v>448</v>
      </c>
      <c r="B143" s="73" t="s">
        <v>138</v>
      </c>
      <c r="C143" t="s">
        <v>474</v>
      </c>
      <c r="D143" s="5" t="str">
        <f ca="1">IF(ISBLANK(Tableau4[[#This Row],[Glyphe]]),"",VLOOKUP(Tableau4[[#This Row],[Base]],Tableau3[],MATCH(Tableau4[[#This Row],[Mort]],Rempli!$A$6:$CU$6,0),0))</f>
        <v>2003</v>
      </c>
    </row>
    <row r="144" spans="1:4" x14ac:dyDescent="0.3">
      <c r="A144" s="27" t="s">
        <v>451</v>
      </c>
      <c r="B144" s="73" t="s">
        <v>141</v>
      </c>
      <c r="C144" t="s">
        <v>474</v>
      </c>
      <c r="D144" s="5" t="str">
        <f ca="1">IF(ISBLANK(Tableau4[[#This Row],[Glyphe]]),"",VLOOKUP(Tableau4[[#This Row],[Base]],Tableau3[],MATCH(Tableau4[[#This Row],[Mort]],Rempli!$A$6:$CU$6,0),0))</f>
        <v>02E1</v>
      </c>
    </row>
    <row r="145" spans="1:4" x14ac:dyDescent="0.3">
      <c r="A145" s="27" t="s">
        <v>450</v>
      </c>
      <c r="B145" s="73" t="s">
        <v>142</v>
      </c>
      <c r="C145" t="s">
        <v>474</v>
      </c>
      <c r="D145" s="5" t="str">
        <f ca="1">IF(ISBLANK(Tableau4[[#This Row],[Glyphe]]),"",VLOOKUP(Tableau4[[#This Row],[Base]],Tableau3[],MATCH(Tableau4[[#This Row],[Mort]],Rempli!$A$6:$CU$6,0),0))</f>
        <v>02E1</v>
      </c>
    </row>
    <row r="146" spans="1:4" x14ac:dyDescent="0.3">
      <c r="A146" s="27" t="s">
        <v>453</v>
      </c>
      <c r="B146" s="73" t="s">
        <v>144</v>
      </c>
      <c r="C146" t="s">
        <v>474</v>
      </c>
      <c r="D146" s="5" t="str">
        <f ca="1">IF(ISBLANK(Tableau4[[#This Row],[Glyphe]]),"",VLOOKUP(Tableau4[[#This Row],[Base]],Tableau3[],MATCH(Tableau4[[#This Row],[Mort]],Rempli!$A$6:$CU$6,0),0))</f>
        <v>1D50</v>
      </c>
    </row>
    <row r="147" spans="1:4" x14ac:dyDescent="0.3">
      <c r="A147" s="27" t="s">
        <v>452</v>
      </c>
      <c r="B147" s="73" t="s">
        <v>145</v>
      </c>
      <c r="C147" t="s">
        <v>474</v>
      </c>
      <c r="D147" s="5" t="str">
        <f ca="1">IF(ISBLANK(Tableau4[[#This Row],[Glyphe]]),"",VLOOKUP(Tableau4[[#This Row],[Base]],Tableau3[],MATCH(Tableau4[[#This Row],[Mort]],Rempli!$A$6:$CU$6,0),0))</f>
        <v>1D50</v>
      </c>
    </row>
    <row r="148" spans="1:4" x14ac:dyDescent="0.3">
      <c r="A148" s="27" t="s">
        <v>455</v>
      </c>
      <c r="B148" s="73" t="s">
        <v>182</v>
      </c>
      <c r="C148" t="s">
        <v>474</v>
      </c>
      <c r="D148" s="5" t="str">
        <f ca="1">IF(ISBLANK(Tableau4[[#This Row],[Glyphe]]),"",VLOOKUP(Tableau4[[#This Row],[Base]],Tableau3[],MATCH(Tableau4[[#This Row],[Mort]],Rempli!$A$6:$CU$6,0),0))</f>
        <v>207F</v>
      </c>
    </row>
    <row r="149" spans="1:4" x14ac:dyDescent="0.3">
      <c r="A149" s="27" t="s">
        <v>454</v>
      </c>
      <c r="B149" s="73" t="s">
        <v>183</v>
      </c>
      <c r="C149" t="s">
        <v>474</v>
      </c>
      <c r="D149" s="5" t="str">
        <f ca="1">IF(ISBLANK(Tableau4[[#This Row],[Glyphe]]),"",VLOOKUP(Tableau4[[#This Row],[Base]],Tableau3[],MATCH(Tableau4[[#This Row],[Mort]],Rempli!$A$6:$CU$6,0),0))</f>
        <v>207F</v>
      </c>
    </row>
    <row r="150" spans="1:4" x14ac:dyDescent="0.3">
      <c r="A150" s="27" t="s">
        <v>457</v>
      </c>
      <c r="B150" s="73" t="s">
        <v>96</v>
      </c>
      <c r="C150" t="s">
        <v>474</v>
      </c>
      <c r="D150" s="5" t="str">
        <f ca="1">IF(ISBLANK(Tableau4[[#This Row],[Glyphe]]),"",VLOOKUP(Tableau4[[#This Row],[Base]],Tableau3[],MATCH(Tableau4[[#This Row],[Mort]],Rempli!$A$6:$CU$6,0),0))</f>
        <v>00D4</v>
      </c>
    </row>
    <row r="151" spans="1:4" x14ac:dyDescent="0.3">
      <c r="A151" s="27" t="s">
        <v>456</v>
      </c>
      <c r="B151" s="73" t="s">
        <v>97</v>
      </c>
      <c r="C151" t="s">
        <v>474</v>
      </c>
      <c r="D151" s="5" t="str">
        <f ca="1">IF(ISBLANK(Tableau4[[#This Row],[Glyphe]]),"",VLOOKUP(Tableau4[[#This Row],[Base]],Tableau3[],MATCH(Tableau4[[#This Row],[Mort]],Rempli!$A$6:$CU$6,0),0))</f>
        <v>00F4</v>
      </c>
    </row>
    <row r="152" spans="1:4" x14ac:dyDescent="0.3">
      <c r="A152" s="27" t="s">
        <v>237</v>
      </c>
      <c r="B152" s="73" t="s">
        <v>100</v>
      </c>
      <c r="C152" t="s">
        <v>474</v>
      </c>
      <c r="D152" s="5" t="str">
        <f ca="1">IF(ISBLANK(Tableau4[[#This Row],[Glyphe]]),"",VLOOKUP(Tableau4[[#This Row],[Base]],Tableau3[],MATCH(Tableau4[[#This Row],[Mort]],Rempli!$A$6:$CU$6,0),0))</f>
        <v>0152</v>
      </c>
    </row>
    <row r="153" spans="1:4" x14ac:dyDescent="0.3">
      <c r="A153" s="27" t="s">
        <v>219</v>
      </c>
      <c r="B153" s="73" t="s">
        <v>101</v>
      </c>
      <c r="C153" t="s">
        <v>474</v>
      </c>
      <c r="D153" s="5" t="str">
        <f ca="1">IF(ISBLANK(Tableau4[[#This Row],[Glyphe]]),"",VLOOKUP(Tableau4[[#This Row],[Base]],Tableau3[],MATCH(Tableau4[[#This Row],[Mort]],Rempli!$A$6:$CU$6,0),0))</f>
        <v>0153</v>
      </c>
    </row>
    <row r="154" spans="1:4" x14ac:dyDescent="0.3">
      <c r="A154" s="27" t="s">
        <v>249</v>
      </c>
      <c r="B154" s="73" t="s">
        <v>112</v>
      </c>
      <c r="C154" t="s">
        <v>474</v>
      </c>
      <c r="D154" s="5" t="str">
        <f ca="1">IF(ISBLANK(Tableau4[[#This Row],[Glyphe]]),"",VLOOKUP(Tableau4[[#This Row],[Base]],Tableau3[],MATCH(Tableau4[[#This Row],[Mort]],Rempli!$A$6:$CU$6,0),0))</f>
        <v>1D52</v>
      </c>
    </row>
    <row r="155" spans="1:4" x14ac:dyDescent="0.3">
      <c r="A155" s="27" t="s">
        <v>248</v>
      </c>
      <c r="B155" s="73" t="s">
        <v>113</v>
      </c>
      <c r="C155" t="s">
        <v>474</v>
      </c>
      <c r="D155" s="5" t="str">
        <f ca="1">IF(ISBLANK(Tableau4[[#This Row],[Glyphe]]),"",VLOOKUP(Tableau4[[#This Row],[Base]],Tableau3[],MATCH(Tableau4[[#This Row],[Mort]],Rempli!$A$6:$CU$6,0),0))</f>
        <v>1D52</v>
      </c>
    </row>
    <row r="156" spans="1:4" x14ac:dyDescent="0.3">
      <c r="A156" s="27" t="s">
        <v>236</v>
      </c>
      <c r="B156" s="73" t="s">
        <v>78</v>
      </c>
      <c r="C156" t="s">
        <v>474</v>
      </c>
      <c r="D156" s="5" t="str">
        <f ca="1">IF(ISBLANK(Tableau4[[#This Row],[Glyphe]]),"",VLOOKUP(Tableau4[[#This Row],[Base]],Tableau3[],MATCH(Tableau4[[#This Row],[Mort]],Rempli!$A$6:$CU$6,0),0))</f>
        <v>02B3</v>
      </c>
    </row>
    <row r="157" spans="1:4" x14ac:dyDescent="0.3">
      <c r="A157" s="27" t="s">
        <v>218</v>
      </c>
      <c r="B157" s="73" t="s">
        <v>79</v>
      </c>
      <c r="C157" t="s">
        <v>474</v>
      </c>
      <c r="D157" s="5" t="str">
        <f ca="1">IF(ISBLANK(Tableau4[[#This Row],[Glyphe]]),"",VLOOKUP(Tableau4[[#This Row],[Base]],Tableau3[],MATCH(Tableau4[[#This Row],[Mort]],Rempli!$A$6:$CU$6,0),0))</f>
        <v>02B3</v>
      </c>
    </row>
    <row r="158" spans="1:4" x14ac:dyDescent="0.3">
      <c r="A158" s="27" t="s">
        <v>234</v>
      </c>
      <c r="B158" s="73" t="s">
        <v>116</v>
      </c>
      <c r="C158" t="s">
        <v>474</v>
      </c>
      <c r="D158" s="5" t="str">
        <f ca="1">IF(ISBLANK(Tableau4[[#This Row],[Glyphe]]),"",VLOOKUP(Tableau4[[#This Row],[Base]],Tableau3[],MATCH(Tableau4[[#This Row],[Mort]],Rempli!$A$6:$CU$6,0),0))</f>
        <v>015C</v>
      </c>
    </row>
    <row r="159" spans="1:4" x14ac:dyDescent="0.3">
      <c r="A159" s="27" t="s">
        <v>216</v>
      </c>
      <c r="B159" s="73" t="s">
        <v>117</v>
      </c>
      <c r="C159" t="s">
        <v>474</v>
      </c>
      <c r="D159" s="5" t="str">
        <f ca="1">IF(ISBLANK(Tableau4[[#This Row],[Glyphe]]),"",VLOOKUP(Tableau4[[#This Row],[Base]],Tableau3[],MATCH(Tableau4[[#This Row],[Mort]],Rempli!$A$6:$CU$6,0),0))</f>
        <v>015D</v>
      </c>
    </row>
    <row r="160" spans="1:4" x14ac:dyDescent="0.3">
      <c r="A160" s="27" t="s">
        <v>240</v>
      </c>
      <c r="B160" s="73" t="s">
        <v>82</v>
      </c>
      <c r="C160" t="s">
        <v>474</v>
      </c>
      <c r="D160" s="5" t="str">
        <f ca="1">IF(ISBLANK(Tableau4[[#This Row],[Glyphe]]),"",VLOOKUP(Tableau4[[#This Row],[Base]],Tableau3[],MATCH(Tableau4[[#This Row],[Mort]],Rempli!$A$6:$CU$6,0),0))</f>
        <v>00DE</v>
      </c>
    </row>
    <row r="161" spans="1:4" x14ac:dyDescent="0.3">
      <c r="A161" s="27" t="s">
        <v>222</v>
      </c>
      <c r="B161" s="73" t="s">
        <v>83</v>
      </c>
      <c r="C161" t="s">
        <v>474</v>
      </c>
      <c r="D161" s="5" t="str">
        <f ca="1">IF(ISBLANK(Tableau4[[#This Row],[Glyphe]]),"",VLOOKUP(Tableau4[[#This Row],[Base]],Tableau3[],MATCH(Tableau4[[#This Row],[Mort]],Rempli!$A$6:$CU$6,0),0))</f>
        <v>00FE</v>
      </c>
    </row>
    <row r="162" spans="1:4" x14ac:dyDescent="0.3">
      <c r="A162" s="27" t="s">
        <v>238</v>
      </c>
      <c r="B162" s="73" t="s">
        <v>89</v>
      </c>
      <c r="C162" t="s">
        <v>474</v>
      </c>
      <c r="D162" s="5" t="str">
        <f ca="1">IF(ISBLANK(Tableau4[[#This Row],[Glyphe]]),"",VLOOKUP(Tableau4[[#This Row],[Base]],Tableau3[],MATCH(Tableau4[[#This Row],[Mort]],Rempli!$A$6:$CU$6,0),0))</f>
        <v>00DB</v>
      </c>
    </row>
    <row r="163" spans="1:4" x14ac:dyDescent="0.3">
      <c r="A163" s="27" t="s">
        <v>220</v>
      </c>
      <c r="B163" s="73" t="s">
        <v>90</v>
      </c>
      <c r="C163" t="s">
        <v>474</v>
      </c>
      <c r="D163" s="5" t="str">
        <f ca="1">IF(ISBLANK(Tableau4[[#This Row],[Glyphe]]),"",VLOOKUP(Tableau4[[#This Row],[Base]],Tableau3[],MATCH(Tableau4[[#This Row],[Mort]],Rempli!$A$6:$CU$6,0),0))</f>
        <v>00FB</v>
      </c>
    </row>
    <row r="164" spans="1:4" x14ac:dyDescent="0.3">
      <c r="A164" s="27" t="s">
        <v>226</v>
      </c>
      <c r="B164" s="73" t="s">
        <v>174</v>
      </c>
      <c r="C164" t="s">
        <v>474</v>
      </c>
      <c r="D164" s="5" t="str">
        <f ca="1">IF(ISBLANK(Tableau4[[#This Row],[Glyphe]]),"",VLOOKUP(Tableau4[[#This Row],[Base]],Tableau3[],MATCH(Tableau4[[#This Row],[Mort]],Rempli!$A$6:$CU$6,0),0))</f>
        <v>221B</v>
      </c>
    </row>
    <row r="165" spans="1:4" x14ac:dyDescent="0.3">
      <c r="A165" s="27" t="s">
        <v>208</v>
      </c>
      <c r="B165" s="73" t="s">
        <v>175</v>
      </c>
      <c r="C165" t="s">
        <v>474</v>
      </c>
      <c r="D165" s="5" t="str">
        <f ca="1">IF(ISBLANK(Tableau4[[#This Row],[Glyphe]]),"",VLOOKUP(Tableau4[[#This Row],[Base]],Tableau3[],MATCH(Tableau4[[#This Row],[Mort]],Rempli!$A$6:$CU$6,0),0))</f>
        <v>221A</v>
      </c>
    </row>
    <row r="166" spans="1:4" x14ac:dyDescent="0.3">
      <c r="A166" s="27" t="s">
        <v>229</v>
      </c>
      <c r="B166" s="73" t="s">
        <v>162</v>
      </c>
      <c r="C166" t="s">
        <v>474</v>
      </c>
      <c r="D166" s="5" t="str">
        <f ca="1">IF(ISBLANK(Tableau4[[#This Row],[Glyphe]]),"",VLOOKUP(Tableau4[[#This Row],[Base]],Tableau3[],MATCH(Tableau4[[#This Row],[Mort]],Rempli!$A$6:$CU$6,0),0))</f>
        <v>0174</v>
      </c>
    </row>
    <row r="167" spans="1:4" x14ac:dyDescent="0.3">
      <c r="A167" s="27" t="s">
        <v>211</v>
      </c>
      <c r="B167" s="73" t="s">
        <v>163</v>
      </c>
      <c r="C167" t="s">
        <v>474</v>
      </c>
      <c r="D167" s="5" t="str">
        <f ca="1">IF(ISBLANK(Tableau4[[#This Row],[Glyphe]]),"",VLOOKUP(Tableau4[[#This Row],[Base]],Tableau3[],MATCH(Tableau4[[#This Row],[Mort]],Rempli!$A$6:$CU$6,0),0))</f>
        <v>0175</v>
      </c>
    </row>
    <row r="168" spans="1:4" x14ac:dyDescent="0.3">
      <c r="A168" s="27" t="s">
        <v>228</v>
      </c>
      <c r="B168" s="73" t="s">
        <v>166</v>
      </c>
      <c r="C168" t="s">
        <v>474</v>
      </c>
      <c r="D168" s="5" t="str">
        <f ca="1">IF(ISBLANK(Tableau4[[#This Row],[Glyphe]]),"",VLOOKUP(Tableau4[[#This Row],[Base]],Tableau3[],MATCH(Tableau4[[#This Row],[Mort]],Rempli!$A$6:$CU$6,0),0))</f>
        <v>00BB</v>
      </c>
    </row>
    <row r="169" spans="1:4" x14ac:dyDescent="0.3">
      <c r="A169" s="27" t="s">
        <v>210</v>
      </c>
      <c r="B169" s="73" t="s">
        <v>167</v>
      </c>
      <c r="C169" t="s">
        <v>474</v>
      </c>
      <c r="D169" s="5" t="str">
        <f ca="1">IF(ISBLANK(Tableau4[[#This Row],[Glyphe]]),"",VLOOKUP(Tableau4[[#This Row],[Base]],Tableau3[],MATCH(Tableau4[[#This Row],[Mort]],Rempli!$A$6:$CU$6,0),0))</f>
        <v>00BB</v>
      </c>
    </row>
    <row r="170" spans="1:4" x14ac:dyDescent="0.3">
      <c r="A170" s="27" t="s">
        <v>241</v>
      </c>
      <c r="B170" s="73" t="s">
        <v>86</v>
      </c>
      <c r="C170" t="s">
        <v>474</v>
      </c>
      <c r="D170" s="5" t="str">
        <f ca="1">IF(ISBLANK(Tableau4[[#This Row],[Glyphe]]),"",VLOOKUP(Tableau4[[#This Row],[Base]],Tableau3[],MATCH(Tableau4[[#This Row],[Mort]],Rempli!$A$6:$CU$6,0),0))</f>
        <v>0176</v>
      </c>
    </row>
    <row r="171" spans="1:4" x14ac:dyDescent="0.3">
      <c r="A171" s="27" t="s">
        <v>223</v>
      </c>
      <c r="B171" s="73" t="s">
        <v>87</v>
      </c>
      <c r="C171" t="s">
        <v>474</v>
      </c>
      <c r="D171" s="5" t="str">
        <f ca="1">IF(ISBLANK(Tableau4[[#This Row],[Glyphe]]),"",VLOOKUP(Tableau4[[#This Row],[Base]],Tableau3[],MATCH(Tableau4[[#This Row],[Mort]],Rempli!$A$6:$CU$6,0),0))</f>
        <v>0177</v>
      </c>
    </row>
    <row r="172" spans="1:4" x14ac:dyDescent="0.3">
      <c r="A172" s="27" t="s">
        <v>459</v>
      </c>
      <c r="B172" s="73" t="s">
        <v>69</v>
      </c>
      <c r="C172" t="s">
        <v>474</v>
      </c>
      <c r="D172" s="5" t="str">
        <f ca="1">IF(ISBLANK(Tableau4[[#This Row],[Glyphe]]),"",VLOOKUP(Tableau4[[#This Row],[Base]],Tableau3[],MATCH(Tableau4[[#This Row],[Mort]],Rempli!$A$6:$CU$6,0),0))</f>
        <v>1E90</v>
      </c>
    </row>
    <row r="173" spans="1:4" x14ac:dyDescent="0.3">
      <c r="A173" s="27" t="s">
        <v>458</v>
      </c>
      <c r="B173" s="73" t="s">
        <v>70</v>
      </c>
      <c r="C173" t="s">
        <v>474</v>
      </c>
      <c r="D173" s="5" t="str">
        <f ca="1">IF(ISBLANK(Tableau4[[#This Row],[Glyphe]]),"",VLOOKUP(Tableau4[[#This Row],[Base]],Tableau3[],MATCH(Tableau4[[#This Row],[Mort]],Rempli!$A$6:$CU$6,0),0))</f>
        <v>1E91</v>
      </c>
    </row>
    <row r="174" spans="1:4" x14ac:dyDescent="0.3">
      <c r="A174" s="27" t="s">
        <v>461</v>
      </c>
      <c r="B174" s="73" t="s">
        <v>356</v>
      </c>
      <c r="C174" t="s">
        <v>474</v>
      </c>
      <c r="D174" s="5" t="str">
        <f ca="1">IF(ISBLANK(Tableau4[[#This Row],[Glyphe]]),"",VLOOKUP(Tableau4[[#This Row],[Base]],Tableau3[],MATCH(Tableau4[[#This Row],[Mort]],Rempli!$A$6:$CU$6,0),0))</f>
        <v>00C9</v>
      </c>
    </row>
    <row r="175" spans="1:4" x14ac:dyDescent="0.3">
      <c r="A175" s="27" t="s">
        <v>460</v>
      </c>
      <c r="B175" s="73" t="s">
        <v>355</v>
      </c>
      <c r="C175" t="s">
        <v>474</v>
      </c>
      <c r="D175" s="5" t="str">
        <f ca="1">IF(ISBLANK(Tableau4[[#This Row],[Glyphe]]),"",VLOOKUP(Tableau4[[#This Row],[Base]],Tableau3[],MATCH(Tableau4[[#This Row],[Mort]],Rempli!$A$6:$CU$6,0),0))</f>
        <v>00C9</v>
      </c>
    </row>
    <row r="176" spans="1:4" x14ac:dyDescent="0.3">
      <c r="A176" s="27" t="s">
        <v>420</v>
      </c>
      <c r="B176" s="73" t="s">
        <v>358</v>
      </c>
      <c r="C176" t="s">
        <v>474</v>
      </c>
      <c r="D176" s="5" t="str">
        <f ca="1">IF(ISBLANK(Tableau4[[#This Row],[Glyphe]]),"",VLOOKUP(Tableau4[[#This Row],[Base]],Tableau3[],MATCH(Tableau4[[#This Row],[Mort]],Rempli!$A$6:$CU$6,0),0))</f>
        <v>00C8</v>
      </c>
    </row>
    <row r="177" spans="1:4" x14ac:dyDescent="0.3">
      <c r="A177" s="27" t="s">
        <v>418</v>
      </c>
      <c r="B177" s="73" t="s">
        <v>357</v>
      </c>
      <c r="C177" t="s">
        <v>474</v>
      </c>
      <c r="D177" s="5" t="str">
        <f ca="1">IF(ISBLANK(Tableau4[[#This Row],[Glyphe]]),"",VLOOKUP(Tableau4[[#This Row],[Base]],Tableau3[],MATCH(Tableau4[[#This Row],[Mort]],Rempli!$A$6:$CU$6,0),0))</f>
        <v>00C8</v>
      </c>
    </row>
    <row r="178" spans="1:4" x14ac:dyDescent="0.3">
      <c r="A178" s="27" t="s">
        <v>463</v>
      </c>
      <c r="B178" s="73" t="s">
        <v>360</v>
      </c>
      <c r="C178" t="s">
        <v>474</v>
      </c>
      <c r="D178" s="5" t="str">
        <f ca="1">IF(ISBLANK(Tableau4[[#This Row],[Glyphe]]),"",VLOOKUP(Tableau4[[#This Row],[Base]],Tableau3[],MATCH(Tableau4[[#This Row],[Mort]],Rempli!$A$6:$CU$6,0),0))</f>
        <v>00C7</v>
      </c>
    </row>
    <row r="179" spans="1:4" x14ac:dyDescent="0.3">
      <c r="A179" s="27" t="s">
        <v>462</v>
      </c>
      <c r="B179" s="73" t="s">
        <v>359</v>
      </c>
      <c r="C179" t="s">
        <v>474</v>
      </c>
      <c r="D179" s="5" t="str">
        <f ca="1">IF(ISBLANK(Tableau4[[#This Row],[Glyphe]]),"",VLOOKUP(Tableau4[[#This Row],[Base]],Tableau3[],MATCH(Tableau4[[#This Row],[Mort]],Rempli!$A$6:$CU$6,0),0))</f>
        <v>00C7</v>
      </c>
    </row>
    <row r="180" spans="1:4" x14ac:dyDescent="0.3">
      <c r="A180" s="27" t="s">
        <v>419</v>
      </c>
      <c r="B180" s="73" t="s">
        <v>362</v>
      </c>
      <c r="C180" t="s">
        <v>474</v>
      </c>
      <c r="D180" s="5" t="str">
        <f ca="1">IF(ISBLANK(Tableau4[[#This Row],[Glyphe]]),"",VLOOKUP(Tableau4[[#This Row],[Base]],Tableau3[],MATCH(Tableau4[[#This Row],[Mort]],Rempli!$A$6:$CU$6,0),0))</f>
        <v>00C0</v>
      </c>
    </row>
    <row r="181" spans="1:4" x14ac:dyDescent="0.3">
      <c r="A181" s="27" t="s">
        <v>417</v>
      </c>
      <c r="B181" s="73" t="s">
        <v>361</v>
      </c>
      <c r="C181" t="s">
        <v>474</v>
      </c>
      <c r="D181" s="5" t="str">
        <f ca="1">IF(ISBLANK(Tableau4[[#This Row],[Glyphe]]),"",VLOOKUP(Tableau4[[#This Row],[Base]],Tableau3[],MATCH(Tableau4[[#This Row],[Mort]],Rempli!$A$6:$CU$6,0),0))</f>
        <v>00C0</v>
      </c>
    </row>
    <row r="182" spans="1:4" x14ac:dyDescent="0.3">
      <c r="A182" s="27" t="s">
        <v>426</v>
      </c>
      <c r="B182" s="73" t="s">
        <v>364</v>
      </c>
      <c r="C182" t="s">
        <v>474</v>
      </c>
      <c r="D182" s="5" t="str">
        <f ca="1">IF(ISBLANK(Tableau4[[#This Row],[Glyphe]]),"",VLOOKUP(Tableau4[[#This Row],[Base]],Tableau3[],MATCH(Tableau4[[#This Row],[Mort]],Rempli!$A$6:$CU$6,0),0))</f>
        <v>00D9</v>
      </c>
    </row>
    <row r="183" spans="1:4" x14ac:dyDescent="0.3">
      <c r="A183" s="27" t="s">
        <v>425</v>
      </c>
      <c r="B183" s="73" t="s">
        <v>363</v>
      </c>
      <c r="C183" t="s">
        <v>474</v>
      </c>
      <c r="D183" s="5" t="str">
        <f ca="1">IF(ISBLANK(Tableau4[[#This Row],[Glyphe]]),"",VLOOKUP(Tableau4[[#This Row],[Base]],Tableau3[],MATCH(Tableau4[[#This Row],[Mort]],Rempli!$A$6:$CU$6,0),0))</f>
        <v>00D9</v>
      </c>
    </row>
    <row r="184" spans="1:4" x14ac:dyDescent="0.3">
      <c r="A184" s="27" t="s">
        <v>464</v>
      </c>
      <c r="B184" s="73" t="s">
        <v>365</v>
      </c>
      <c r="C184" t="s">
        <v>474</v>
      </c>
      <c r="D184" s="5" t="str">
        <f ca="1">IF(ISBLANK(Tableau4[[#This Row],[Glyphe]]),"",VLOOKUP(Tableau4[[#This Row],[Base]],Tableau3[],MATCH(Tableau4[[#This Row],[Mort]],Rempli!$A$6:$CU$6,0),0))</f>
        <v>00B3</v>
      </c>
    </row>
    <row r="185" spans="1:4" x14ac:dyDescent="0.3">
      <c r="A185" s="27" t="s">
        <v>247</v>
      </c>
      <c r="B185" s="73" t="s">
        <v>9</v>
      </c>
      <c r="C185" t="s">
        <v>474</v>
      </c>
      <c r="D185" s="5" t="str">
        <f ca="1">IF(ISBLANK(Tableau4[[#This Row],[Glyphe]]),"",VLOOKUP(Tableau4[[#This Row],[Base]],Tableau3[],MATCH(Tableau4[[#This Row],[Mort]],Rempli!$A$6:$CU$6,0),0))</f>
        <v>00B9</v>
      </c>
    </row>
    <row r="186" spans="1:4" x14ac:dyDescent="0.3">
      <c r="A186" s="27" t="s">
        <v>245</v>
      </c>
      <c r="B186" s="73" t="s">
        <v>11</v>
      </c>
      <c r="C186" t="s">
        <v>474</v>
      </c>
      <c r="D186" s="5" t="str">
        <f ca="1">IF(ISBLANK(Tableau4[[#This Row],[Glyphe]]),"",VLOOKUP(Tableau4[[#This Row],[Base]],Tableau3[],MATCH(Tableau4[[#This Row],[Mort]],Rempli!$A$6:$CU$6,0),0))</f>
        <v>00B2</v>
      </c>
    </row>
    <row r="187" spans="1:4" x14ac:dyDescent="0.3">
      <c r="A187" s="27" t="s">
        <v>246</v>
      </c>
      <c r="B187" s="73" t="s">
        <v>13</v>
      </c>
      <c r="C187" t="s">
        <v>474</v>
      </c>
      <c r="D187" s="5" t="str">
        <f ca="1">IF(ISBLANK(Tableau4[[#This Row],[Glyphe]]),"",VLOOKUP(Tableau4[[#This Row],[Base]],Tableau3[],MATCH(Tableau4[[#This Row],[Mort]],Rempli!$A$6:$CU$6,0),0))</f>
        <v>00B3</v>
      </c>
    </row>
    <row r="188" spans="1:4" x14ac:dyDescent="0.3">
      <c r="A188" s="27" t="s">
        <v>244</v>
      </c>
      <c r="B188" s="73" t="s">
        <v>34</v>
      </c>
      <c r="C188" t="s">
        <v>474</v>
      </c>
      <c r="D188" s="5" t="str">
        <f ca="1">IF(ISBLANK(Tableau4[[#This Row],[Glyphe]]),"",VLOOKUP(Tableau4[[#This Row],[Base]],Tableau3[],MATCH(Tableau4[[#This Row],[Mort]],Rempli!$A$6:$CU$6,0),0))</f>
        <v>2074</v>
      </c>
    </row>
    <row r="189" spans="1:4" x14ac:dyDescent="0.3">
      <c r="A189" s="27" t="s">
        <v>261</v>
      </c>
      <c r="B189" s="73" t="s">
        <v>37</v>
      </c>
      <c r="C189" t="s">
        <v>474</v>
      </c>
      <c r="D189" s="5" t="str">
        <f ca="1">IF(ISBLANK(Tableau4[[#This Row],[Glyphe]]),"",VLOOKUP(Tableau4[[#This Row],[Base]],Tableau3[],MATCH(Tableau4[[#This Row],[Mort]],Rempli!$A$6:$CU$6,0),0))</f>
        <v>2075</v>
      </c>
    </row>
    <row r="190" spans="1:4" x14ac:dyDescent="0.3">
      <c r="A190" s="27" t="s">
        <v>257</v>
      </c>
      <c r="B190" s="73" t="s">
        <v>14</v>
      </c>
      <c r="C190" t="s">
        <v>474</v>
      </c>
      <c r="D190" s="5" t="str">
        <f ca="1">IF(ISBLANK(Tableau4[[#This Row],[Glyphe]]),"",VLOOKUP(Tableau4[[#This Row],[Base]],Tableau3[],MATCH(Tableau4[[#This Row],[Mort]],Rempli!$A$6:$CU$6,0),0))</f>
        <v>2076</v>
      </c>
    </row>
    <row r="191" spans="1:4" x14ac:dyDescent="0.3">
      <c r="A191" s="27" t="s">
        <v>243</v>
      </c>
      <c r="B191" s="73" t="s">
        <v>15</v>
      </c>
      <c r="C191" t="s">
        <v>474</v>
      </c>
      <c r="D191" s="5" t="str">
        <f ca="1">IF(ISBLANK(Tableau4[[#This Row],[Glyphe]]),"",VLOOKUP(Tableau4[[#This Row],[Base]],Tableau3[],MATCH(Tableau4[[#This Row],[Mort]],Rempli!$A$6:$CU$6,0),0))</f>
        <v>2077</v>
      </c>
    </row>
    <row r="192" spans="1:4" x14ac:dyDescent="0.3">
      <c r="A192" s="27" t="s">
        <v>252</v>
      </c>
      <c r="B192" s="73" t="s">
        <v>47</v>
      </c>
      <c r="C192" t="s">
        <v>474</v>
      </c>
      <c r="D192" s="5" t="str">
        <f ca="1">IF(ISBLANK(Tableau4[[#This Row],[Glyphe]]),"",VLOOKUP(Tableau4[[#This Row],[Base]],Tableau3[],MATCH(Tableau4[[#This Row],[Mort]],Rempli!$A$6:$CU$6,0),0))</f>
        <v>2078</v>
      </c>
    </row>
    <row r="193" spans="1:4" x14ac:dyDescent="0.3">
      <c r="A193" s="27" t="s">
        <v>254</v>
      </c>
      <c r="B193" s="73" t="s">
        <v>51</v>
      </c>
      <c r="C193" t="s">
        <v>474</v>
      </c>
      <c r="D193" s="5" t="str">
        <f ca="1">IF(ISBLANK(Tableau4[[#This Row],[Glyphe]]),"",VLOOKUP(Tableau4[[#This Row],[Base]],Tableau3[],MATCH(Tableau4[[#This Row],[Mort]],Rempli!$A$6:$CU$6,0),0))</f>
        <v>2079</v>
      </c>
    </row>
    <row r="194" spans="1:4" x14ac:dyDescent="0.3">
      <c r="A194" s="27" t="s">
        <v>250</v>
      </c>
      <c r="B194" s="73" t="s">
        <v>7</v>
      </c>
      <c r="C194" t="s">
        <v>474</v>
      </c>
      <c r="D194" s="5" t="str">
        <f ca="1">IF(ISBLANK(Tableau4[[#This Row],[Glyphe]]),"",VLOOKUP(Tableau4[[#This Row],[Base]],Tableau3[],MATCH(Tableau4[[#This Row],[Mort]],Rempli!$A$6:$CU$6,0),0))</f>
        <v>2070</v>
      </c>
    </row>
    <row r="195" spans="1:4" x14ac:dyDescent="0.3">
      <c r="A195" s="27" t="s">
        <v>102</v>
      </c>
      <c r="B195" s="73" t="s">
        <v>366</v>
      </c>
      <c r="C195" t="s">
        <v>474</v>
      </c>
      <c r="D195" s="5" t="str">
        <f ca="1">IF(ISBLANK(Tableau4[[#This Row],[Glyphe]]),"",VLOOKUP(Tableau4[[#This Row],[Base]],Tableau3[],MATCH(Tableau4[[#This Row],[Mort]],Rempli!$A$6:$CU$6,0),0))</f>
        <v>007E</v>
      </c>
    </row>
    <row r="196" spans="1:4" x14ac:dyDescent="0.3">
      <c r="A196" s="27" t="s">
        <v>416</v>
      </c>
      <c r="B196" s="73" t="s">
        <v>367</v>
      </c>
      <c r="C196" t="s">
        <v>474</v>
      </c>
      <c r="D196" s="5" t="str">
        <f ca="1">IF(ISBLANK(Tableau4[[#This Row],[Glyphe]]),"",VLOOKUP(Tableau4[[#This Row],[Base]],Tableau3[],MATCH(Tableau4[[#This Row],[Mort]],Rempli!$A$6:$CU$6,0),0))</f>
        <v>2243</v>
      </c>
    </row>
    <row r="197" spans="1:4" x14ac:dyDescent="0.3">
      <c r="A197" s="27" t="s">
        <v>80</v>
      </c>
      <c r="B197" s="73" t="s">
        <v>368</v>
      </c>
      <c r="C197" t="s">
        <v>474</v>
      </c>
      <c r="D197" s="5" t="str">
        <f ca="1">IF(ISBLANK(Tableau4[[#This Row],[Glyphe]]),"",VLOOKUP(Tableau4[[#This Row],[Base]],Tableau3[],MATCH(Tableau4[[#This Row],[Mort]],Rempli!$A$6:$CU$6,0),0))</f>
        <v>266F</v>
      </c>
    </row>
    <row r="198" spans="1:4" x14ac:dyDescent="0.3">
      <c r="A198" s="27" t="s">
        <v>32</v>
      </c>
      <c r="B198" s="73" t="s">
        <v>370</v>
      </c>
      <c r="C198" t="s">
        <v>474</v>
      </c>
      <c r="D198" s="5" t="str">
        <f ca="1">IF(ISBLANK(Tableau4[[#This Row],[Glyphe]]),"",VLOOKUP(Tableau4[[#This Row],[Base]],Tableau3[],MATCH(Tableau4[[#This Row],[Mort]],Rempli!$A$6:$CU$6,0),0))</f>
        <v>201D</v>
      </c>
    </row>
    <row r="199" spans="1:4" x14ac:dyDescent="0.3">
      <c r="A199" s="27" t="s">
        <v>150</v>
      </c>
      <c r="B199" s="74" t="s">
        <v>371</v>
      </c>
      <c r="C199" t="s">
        <v>474</v>
      </c>
      <c r="D199" s="5" t="str">
        <f ca="1">IF(ISBLANK(Tableau4[[#This Row],[Glyphe]]),"",VLOOKUP(Tableau4[[#This Row],[Base]],Tableau3[],MATCH(Tableau4[[#This Row],[Mort]],Rempli!$A$6:$CU$6,0),0))</f>
        <v>2019</v>
      </c>
    </row>
    <row r="200" spans="1:4" x14ac:dyDescent="0.3">
      <c r="A200" s="27" t="s">
        <v>38</v>
      </c>
      <c r="B200" s="73" t="s">
        <v>372</v>
      </c>
      <c r="C200" t="s">
        <v>474</v>
      </c>
      <c r="D200" s="5" t="str">
        <f ca="1">IF(ISBLANK(Tableau4[[#This Row],[Glyphe]]),"",VLOOKUP(Tableau4[[#This Row],[Base]],Tableau3[],MATCH(Tableau4[[#This Row],[Mort]],Rempli!$A$6:$CU$6,0),0))</f>
        <v>00AB</v>
      </c>
    </row>
    <row r="201" spans="1:4" x14ac:dyDescent="0.3">
      <c r="A201" s="27" t="s">
        <v>58</v>
      </c>
      <c r="B201" s="73" t="s">
        <v>375</v>
      </c>
      <c r="C201" t="s">
        <v>474</v>
      </c>
      <c r="D201" s="5" t="str">
        <f ca="1">IF(ISBLANK(Tableau4[[#This Row],[Glyphe]]),"",VLOOKUP(Tableau4[[#This Row],[Base]],Tableau3[],MATCH(Tableau4[[#This Row],[Mort]],Rempli!$A$6:$CU$6,0),0))</f>
        <v>00BB</v>
      </c>
    </row>
    <row r="202" spans="1:4" x14ac:dyDescent="0.3">
      <c r="A202" s="27" t="s">
        <v>471</v>
      </c>
      <c r="B202" s="73" t="s">
        <v>379</v>
      </c>
      <c r="C202" t="s">
        <v>474</v>
      </c>
      <c r="D202" s="5" t="str">
        <f ca="1">IF(ISBLANK(Tableau4[[#This Row],[Glyphe]]),"",VLOOKUP(Tableau4[[#This Row],[Base]],Tableau3[],MATCH(Tableau4[[#This Row],[Mort]],Rempli!$A$6:$CU$6,0),0))</f>
        <v>275D</v>
      </c>
    </row>
    <row r="203" spans="1:4" x14ac:dyDescent="0.3">
      <c r="A203" s="27" t="s">
        <v>475</v>
      </c>
      <c r="B203" s="73" t="s">
        <v>385</v>
      </c>
      <c r="C203" t="s">
        <v>474</v>
      </c>
      <c r="D203" s="5" t="str">
        <f ca="1">IF(ISBLANK(Tableau4[[#This Row],[Glyphe]]),"",VLOOKUP(Tableau4[[#This Row],[Base]],Tableau3[],MATCH(Tableau4[[#This Row],[Mort]],Rempli!$A$6:$CU$6,0),0))</f>
        <v>275E</v>
      </c>
    </row>
    <row r="204" spans="1:4" x14ac:dyDescent="0.3">
      <c r="A204" s="27" t="s">
        <v>470</v>
      </c>
      <c r="B204" s="73" t="s">
        <v>369</v>
      </c>
      <c r="C204" t="s">
        <v>474</v>
      </c>
      <c r="D204" s="5" t="str">
        <f ca="1">IF(ISBLANK(Tableau4[[#This Row],[Glyphe]]),"",VLOOKUP(Tableau4[[#This Row],[Base]],Tableau3[],MATCH(Tableau4[[#This Row],[Mort]],Rempli!$A$6:$CU$6,0),0))</f>
        <v>276E</v>
      </c>
    </row>
    <row r="205" spans="1:4" x14ac:dyDescent="0.3">
      <c r="A205" s="27" t="s">
        <v>476</v>
      </c>
      <c r="B205" s="73" t="s">
        <v>386</v>
      </c>
      <c r="C205" t="s">
        <v>474</v>
      </c>
      <c r="D205" s="5" t="str">
        <f ca="1">IF(ISBLANK(Tableau4[[#This Row],[Glyphe]]),"",VLOOKUP(Tableau4[[#This Row],[Base]],Tableau3[],MATCH(Tableau4[[#This Row],[Mort]],Rempli!$A$6:$CU$6,0),0))</f>
        <v>276F</v>
      </c>
    </row>
    <row r="206" spans="1:4" x14ac:dyDescent="0.3">
      <c r="A206" s="27" t="s">
        <v>465</v>
      </c>
      <c r="B206" s="73" t="s">
        <v>373</v>
      </c>
      <c r="C206" t="s">
        <v>474</v>
      </c>
      <c r="D206" s="5" t="str">
        <f ca="1">IF(ISBLANK(Tableau4[[#This Row],[Glyphe]]),"",VLOOKUP(Tableau4[[#This Row],[Base]],Tableau3[],MATCH(Tableau4[[#This Row],[Mort]],Rempli!$A$6:$CU$6,0),0))</f>
        <v>2212</v>
      </c>
    </row>
    <row r="207" spans="1:4" x14ac:dyDescent="0.3">
      <c r="A207" s="27" t="s">
        <v>472</v>
      </c>
      <c r="B207" s="73" t="s">
        <v>380</v>
      </c>
      <c r="C207" t="s">
        <v>474</v>
      </c>
      <c r="D207" s="5" t="str">
        <f ca="1">IF(ISBLANK(Tableau4[[#This Row],[Glyphe]]),"",VLOOKUP(Tableau4[[#This Row],[Base]],Tableau3[],MATCH(Tableau4[[#This Row],[Mort]],Rempli!$A$6:$CU$6,0),0))</f>
        <v>299A</v>
      </c>
    </row>
    <row r="208" spans="1:4" x14ac:dyDescent="0.3">
      <c r="A208" s="27" t="s">
        <v>114</v>
      </c>
      <c r="B208" s="73" t="s">
        <v>381</v>
      </c>
      <c r="C208" t="s">
        <v>474</v>
      </c>
      <c r="D208" s="5" t="str">
        <f ca="1">IF(ISBLANK(Tableau4[[#This Row],[Glyphe]]),"",VLOOKUP(Tableau4[[#This Row],[Base]],Tableau3[],MATCH(Tableau4[[#This Row],[Mort]],Rempli!$A$6:$CU$6,0),0))</f>
        <v>02BF</v>
      </c>
    </row>
    <row r="209" spans="1:4" x14ac:dyDescent="0.3">
      <c r="A209" s="27" t="s">
        <v>473</v>
      </c>
      <c r="B209" s="73" t="s">
        <v>382</v>
      </c>
      <c r="C209" t="s">
        <v>474</v>
      </c>
      <c r="D209" s="5" t="str">
        <f ca="1">IF(ISBLANK(Tableau4[[#This Row],[Glyphe]]),"",VLOOKUP(Tableau4[[#This Row],[Base]],Tableau3[],MATCH(Tableau4[[#This Row],[Mort]],Rempli!$A$6:$CU$6,0),0))</f>
        <v>27B2</v>
      </c>
    </row>
    <row r="210" spans="1:4" x14ac:dyDescent="0.3">
      <c r="A210" s="27" t="s">
        <v>466</v>
      </c>
      <c r="B210" s="73" t="s">
        <v>374</v>
      </c>
      <c r="C210" t="s">
        <v>474</v>
      </c>
      <c r="D210" s="5" t="str">
        <f ca="1">IF(ISBLANK(Tableau4[[#This Row],[Glyphe]]),"",VLOOKUP(Tableau4[[#This Row],[Base]],Tableau3[],MATCH(Tableau4[[#This Row],[Mort]],Rempli!$A$6:$CU$6,0),0))</f>
        <v>2013</v>
      </c>
    </row>
    <row r="211" spans="1:4" x14ac:dyDescent="0.3">
      <c r="A211" s="27" t="s">
        <v>474</v>
      </c>
      <c r="B211" s="73" t="s">
        <v>383</v>
      </c>
      <c r="C211" t="s">
        <v>474</v>
      </c>
      <c r="D211" s="5" t="str">
        <f ca="1">IF(ISBLANK(Tableau4[[#This Row],[Glyphe]]),"",VLOOKUP(Tableau4[[#This Row],[Base]],Tableau3[],MATCH(Tableau4[[#This Row],[Mort]],Rempli!$A$6:$CU$6,0),0))</f>
        <v>005E</v>
      </c>
    </row>
    <row r="212" spans="1:4" x14ac:dyDescent="0.3">
      <c r="A212" s="27" t="s">
        <v>67</v>
      </c>
      <c r="B212" s="73" t="s">
        <v>384</v>
      </c>
      <c r="C212" t="s">
        <v>474</v>
      </c>
      <c r="D212" s="5" t="str">
        <f ca="1">IF(ISBLANK(Tableau4[[#This Row],[Glyphe]]),"",VLOOKUP(Tableau4[[#This Row],[Base]],Tableau3[],MATCH(Tableau4[[#This Row],[Mort]],Rempli!$A$6:$CU$6,0),0))</f>
        <v>25C9</v>
      </c>
    </row>
    <row r="213" spans="1:4" x14ac:dyDescent="0.3">
      <c r="A213" s="27" t="s">
        <v>468</v>
      </c>
      <c r="B213" s="73" t="s">
        <v>377</v>
      </c>
      <c r="C213" t="s">
        <v>474</v>
      </c>
      <c r="D213" s="5" t="str">
        <f ca="1">IF(ISBLANK(Tableau4[[#This Row],[Glyphe]]),"",VLOOKUP(Tableau4[[#This Row],[Base]],Tableau3[],MATCH(Tableau4[[#This Row],[Mort]],Rempli!$A$6:$CU$6,0),0))</f>
        <v>1D52</v>
      </c>
    </row>
    <row r="214" spans="1:4" x14ac:dyDescent="0.3">
      <c r="A214" s="27" t="s">
        <v>467</v>
      </c>
      <c r="B214" s="73" t="s">
        <v>376</v>
      </c>
      <c r="C214" t="s">
        <v>474</v>
      </c>
      <c r="D214" s="5" t="str">
        <f ca="1">IF(ISBLANK(Tableau4[[#This Row],[Glyphe]]),"",VLOOKUP(Tableau4[[#This Row],[Base]],Tableau3[],MATCH(Tableau4[[#This Row],[Mort]],Rempli!$A$6:$CU$6,0),0))</f>
        <v>2259</v>
      </c>
    </row>
    <row r="215" spans="1:4" x14ac:dyDescent="0.3">
      <c r="A215" s="27" t="s">
        <v>469</v>
      </c>
      <c r="B215" s="73" t="s">
        <v>378</v>
      </c>
      <c r="C215" t="s">
        <v>474</v>
      </c>
      <c r="D215" s="5" t="str">
        <f ca="1">IF(ISBLANK(Tableau4[[#This Row],[Glyphe]]),"",VLOOKUP(Tableau4[[#This Row],[Base]],Tableau3[],MATCH(Tableau4[[#This Row],[Mort]],Rempli!$A$6:$CU$6,0),0))</f>
        <v>207A</v>
      </c>
    </row>
    <row r="216" spans="1:4" x14ac:dyDescent="0.3">
      <c r="A216" s="27" t="s">
        <v>649</v>
      </c>
      <c r="B216" s="73" t="s">
        <v>648</v>
      </c>
      <c r="C216" t="s">
        <v>474</v>
      </c>
      <c r="D216" s="5" t="str">
        <f ca="1">IF(ISBLANK(Tableau4[[#This Row],[Glyphe]]),"",VLOOKUP(Tableau4[[#This Row],[Base]],Tableau3[],MATCH(Tableau4[[#This Row],[Mort]],Rempli!$A$6:$CU$6,0),0))</f>
        <v>20B5</v>
      </c>
    </row>
    <row r="217" spans="1:4" x14ac:dyDescent="0.3">
      <c r="A217" s="27" t="s">
        <v>477</v>
      </c>
      <c r="B217" s="73" t="s">
        <v>387</v>
      </c>
      <c r="C217" t="s">
        <v>474</v>
      </c>
      <c r="D217" s="5" t="str">
        <f ca="1">IF(ISBLANK(Tableau4[[#This Row],[Glyphe]]),"",VLOOKUP(Tableau4[[#This Row],[Base]],Tableau3[],MATCH(Tableau4[[#This Row],[Mort]],Rempli!$A$6:$CU$6,0),0))</f>
        <v>200D</v>
      </c>
    </row>
    <row r="218" spans="1:4" x14ac:dyDescent="0.3">
      <c r="A218" s="27" t="s">
        <v>98</v>
      </c>
      <c r="B218" s="73" t="s">
        <v>388</v>
      </c>
      <c r="C218" t="s">
        <v>474</v>
      </c>
      <c r="D218" s="5" t="str">
        <f ca="1">IF(ISBLANK(Tableau4[[#This Row],[Glyphe]]),"",VLOOKUP(Tableau4[[#This Row],[Base]],Tableau3[],MATCH(Tableau4[[#This Row],[Mort]],Rempli!$A$6:$CU$6,0),0))</f>
        <v>017F</v>
      </c>
    </row>
    <row r="219" spans="1:4" x14ac:dyDescent="0.3">
      <c r="A219" s="27" t="s">
        <v>478</v>
      </c>
      <c r="B219" s="73" t="s">
        <v>389</v>
      </c>
      <c r="C219" t="s">
        <v>474</v>
      </c>
      <c r="D219" s="5" t="str">
        <f ca="1">IF(ISBLANK(Tableau4[[#This Row],[Glyphe]]),"",VLOOKUP(Tableau4[[#This Row],[Base]],Tableau3[],MATCH(Tableau4[[#This Row],[Mort]],Rempli!$A$6:$CU$6,0),0))</f>
        <v>20B4</v>
      </c>
    </row>
    <row r="220" spans="1:4" x14ac:dyDescent="0.3">
      <c r="A220" s="27" t="s">
        <v>479</v>
      </c>
      <c r="B220" s="73" t="s">
        <v>390</v>
      </c>
      <c r="C220" t="s">
        <v>474</v>
      </c>
      <c r="D220" s="5" t="str">
        <f ca="1">IF(ISBLANK(Tableau4[[#This Row],[Glyphe]]),"",VLOOKUP(Tableau4[[#This Row],[Base]],Tableau3[],MATCH(Tableau4[[#This Row],[Mort]],Rempli!$A$6:$CU$6,0),0))</f>
        <v>20A6</v>
      </c>
    </row>
    <row r="221" spans="1:4" x14ac:dyDescent="0.3">
      <c r="A221" s="27" t="s">
        <v>71</v>
      </c>
      <c r="B221" s="73" t="s">
        <v>391</v>
      </c>
      <c r="C221" t="s">
        <v>474</v>
      </c>
      <c r="D221" s="5" t="str">
        <f ca="1">IF(ISBLANK(Tableau4[[#This Row],[Glyphe]]),"",VLOOKUP(Tableau4[[#This Row],[Base]],Tableau3[],MATCH(Tableau4[[#This Row],[Mort]],Rempli!$A$6:$CU$6,0),0))</f>
        <v>2030</v>
      </c>
    </row>
    <row r="222" spans="1:4" x14ac:dyDescent="0.3">
      <c r="A222" s="27" t="s">
        <v>480</v>
      </c>
      <c r="B222" s="73" t="s">
        <v>392</v>
      </c>
      <c r="C222" t="s">
        <v>474</v>
      </c>
      <c r="D222" s="5" t="str">
        <f ca="1">IF(ISBLANK(Tableau4[[#This Row],[Glyphe]]),"",VLOOKUP(Tableau4[[#This Row],[Base]],Tableau3[],MATCH(Tableau4[[#This Row],[Mort]],Rempli!$A$6:$CU$6,0),0))</f>
        <v>00D7</v>
      </c>
    </row>
    <row r="223" spans="1:4" x14ac:dyDescent="0.3">
      <c r="A223" s="27" t="s">
        <v>481</v>
      </c>
      <c r="B223" s="73" t="s">
        <v>393</v>
      </c>
      <c r="C223" t="s">
        <v>474</v>
      </c>
      <c r="D223" s="5" t="str">
        <f ca="1">IF(ISBLANK(Tableau4[[#This Row],[Glyphe]]),"",VLOOKUP(Tableau4[[#This Row],[Base]],Tableau3[],MATCH(Tableau4[[#This Row],[Mort]],Rempli!$A$6:$CU$6,0),0))</f>
        <v>03B1</v>
      </c>
    </row>
    <row r="224" spans="1:4" x14ac:dyDescent="0.3">
      <c r="A224" s="27" t="s">
        <v>482</v>
      </c>
      <c r="B224" s="73" t="s">
        <v>402</v>
      </c>
      <c r="C224" t="s">
        <v>474</v>
      </c>
      <c r="D224" s="5" t="str">
        <f ca="1">IF(ISBLANK(Tableau4[[#This Row],[Glyphe]]),"",VLOOKUP(Tableau4[[#This Row],[Base]],Tableau3[],MATCH(Tableau4[[#This Row],[Mort]],Rempli!$A$6:$CU$6,0),0))</f>
        <v>00AB</v>
      </c>
    </row>
    <row r="225" spans="1:4" x14ac:dyDescent="0.3">
      <c r="A225" s="27" t="s">
        <v>483</v>
      </c>
      <c r="B225" s="73" t="s">
        <v>403</v>
      </c>
      <c r="C225" t="s">
        <v>474</v>
      </c>
      <c r="D225" s="5" t="str">
        <f ca="1">IF(ISBLANK(Tableau4[[#This Row],[Glyphe]]),"",VLOOKUP(Tableau4[[#This Row],[Base]],Tableau3[],MATCH(Tableau4[[#This Row],[Mort]],Rempli!$A$6:$CU$6,0),0))</f>
        <v>00BB</v>
      </c>
    </row>
    <row r="226" spans="1:4" x14ac:dyDescent="0.3">
      <c r="A226" s="27" t="s">
        <v>484</v>
      </c>
      <c r="B226" s="73" t="s">
        <v>394</v>
      </c>
      <c r="C226" t="s">
        <v>474</v>
      </c>
      <c r="D226" s="5" t="str">
        <f ca="1">IF(ISBLANK(Tableau4[[#This Row],[Glyphe]]),"",VLOOKUP(Tableau4[[#This Row],[Base]],Tableau3[],MATCH(Tableau4[[#This Row],[Mort]],Rempli!$A$6:$CU$6,0),0))</f>
        <v>02BC</v>
      </c>
    </row>
    <row r="227" spans="1:4" x14ac:dyDescent="0.3">
      <c r="A227" s="27" t="s">
        <v>487</v>
      </c>
      <c r="B227" s="73" t="s">
        <v>399</v>
      </c>
      <c r="C227" t="s">
        <v>474</v>
      </c>
      <c r="D227" s="5" t="str">
        <f ca="1">IF(ISBLANK(Tableau4[[#This Row],[Glyphe]]),"",VLOOKUP(Tableau4[[#This Row],[Base]],Tableau3[],MATCH(Tableau4[[#This Row],[Mort]],Rempli!$A$6:$CU$6,0),0))</f>
        <v>203D</v>
      </c>
    </row>
    <row r="228" spans="1:4" x14ac:dyDescent="0.3">
      <c r="A228" s="27" t="s">
        <v>485</v>
      </c>
      <c r="B228" s="73" t="s">
        <v>397</v>
      </c>
      <c r="C228" t="s">
        <v>474</v>
      </c>
      <c r="D228" s="5" t="str">
        <f ca="1">IF(ISBLANK(Tableau4[[#This Row],[Glyphe]]),"",VLOOKUP(Tableau4[[#This Row],[Base]],Tableau3[],MATCH(Tableau4[[#This Row],[Mort]],Rempli!$A$6:$CU$6,0),0))</f>
        <v>00B7</v>
      </c>
    </row>
    <row r="229" spans="1:4" x14ac:dyDescent="0.3">
      <c r="A229" s="27" t="s">
        <v>488</v>
      </c>
      <c r="B229" s="73" t="s">
        <v>395</v>
      </c>
      <c r="C229" t="s">
        <v>474</v>
      </c>
      <c r="D229" s="5" t="str">
        <f ca="1">IF(ISBLANK(Tableau4[[#This Row],[Glyphe]]),"",VLOOKUP(Tableau4[[#This Row],[Base]],Tableau3[],MATCH(Tableau4[[#This Row],[Mort]],Rempli!$A$6:$CU$6,0),0))</f>
        <v>00B7</v>
      </c>
    </row>
    <row r="230" spans="1:4" x14ac:dyDescent="0.3">
      <c r="A230" s="27" t="s">
        <v>486</v>
      </c>
      <c r="B230" s="73" t="s">
        <v>396</v>
      </c>
      <c r="C230" t="s">
        <v>474</v>
      </c>
      <c r="D230" s="5" t="str">
        <f ca="1">IF(ISBLANK(Tableau4[[#This Row],[Glyphe]]),"",VLOOKUP(Tableau4[[#This Row],[Base]],Tableau3[],MATCH(Tableau4[[#This Row],[Mort]],Rempli!$A$6:$CU$6,0),0))</f>
        <v>2026</v>
      </c>
    </row>
    <row r="231" spans="1:4" x14ac:dyDescent="0.3">
      <c r="A231" s="27" t="s">
        <v>489</v>
      </c>
      <c r="B231" s="73" t="s">
        <v>400</v>
      </c>
      <c r="C231" t="s">
        <v>474</v>
      </c>
      <c r="D231" s="5" t="str">
        <f ca="1">IF(ISBLANK(Tableau4[[#This Row],[Glyphe]]),"",VLOOKUP(Tableau4[[#This Row],[Base]],Tableau3[],MATCH(Tableau4[[#This Row],[Mort]],Rempli!$A$6:$CU$6,0),0))</f>
        <v>00F7</v>
      </c>
    </row>
    <row r="232" spans="1:4" x14ac:dyDescent="0.3">
      <c r="A232" s="27" t="s">
        <v>198</v>
      </c>
      <c r="B232" s="73" t="s">
        <v>398</v>
      </c>
      <c r="C232" t="s">
        <v>474</v>
      </c>
      <c r="D232" s="5" t="str">
        <f ca="1">IF(ISBLANK(Tableau4[[#This Row],[Glyphe]]),"",VLOOKUP(Tableau4[[#This Row],[Base]],Tableau3[],MATCH(Tableau4[[#This Row],[Mort]],Rempli!$A$6:$CU$6,0),0))</f>
        <v>00A1</v>
      </c>
    </row>
    <row r="233" spans="1:4" x14ac:dyDescent="0.3">
      <c r="A233" s="27" t="s">
        <v>490</v>
      </c>
      <c r="B233" s="73" t="s">
        <v>401</v>
      </c>
      <c r="C233" t="s">
        <v>474</v>
      </c>
      <c r="D233" s="5" t="str">
        <f ca="1">IF(ISBLANK(Tableau4[[#This Row],[Glyphe]]),"",VLOOKUP(Tableau4[[#This Row],[Base]],Tableau3[],MATCH(Tableau4[[#This Row],[Mort]],Rempli!$A$6:$CU$6,0),0))</f>
        <v>2023</v>
      </c>
    </row>
    <row r="234" spans="1:4" x14ac:dyDescent="0.3">
      <c r="A234" s="27" t="s">
        <v>491</v>
      </c>
      <c r="B234" s="3" t="s">
        <v>1546</v>
      </c>
      <c r="C234" t="s">
        <v>474</v>
      </c>
      <c r="D234" s="5" t="str">
        <f ca="1">IF(ISBLANK(Tableau4[[#This Row],[Glyphe]]),"",VLOOKUP(Tableau4[[#This Row],[Base]],Tableau3[],MATCH(Tableau4[[#This Row],[Mort]],Rempli!$A$6:$CU$6,0),0))</f>
        <v>0302</v>
      </c>
    </row>
    <row r="235" spans="1:4" x14ac:dyDescent="0.3">
      <c r="A235" s="27" t="s">
        <v>201</v>
      </c>
      <c r="B235" s="4" t="s">
        <v>1547</v>
      </c>
      <c r="C235" t="s">
        <v>474</v>
      </c>
      <c r="D235" s="5" t="str">
        <f ca="1">IF(ISBLANK(Tableau4[[#This Row],[Glyphe]]),"",VLOOKUP(Tableau4[[#This Row],[Base]],Tableau3[],MATCH(Tableau4[[#This Row],[Mort]],Rempli!$A$6:$CU$6,0),0))</f>
        <v>202F</v>
      </c>
    </row>
    <row r="236" spans="1:4" x14ac:dyDescent="0.3">
      <c r="A236" s="58" t="s">
        <v>405</v>
      </c>
      <c r="B236" s="58"/>
      <c r="C236" s="59" t="s">
        <v>477</v>
      </c>
      <c r="D236" s="57" t="str">
        <f ca="1">IF(ISBLANK(Tableau4[[#This Row],[Glyphe]]),"",VLOOKUP(Tableau4[[#This Row],[Base]],Tableau3[],MATCH(Tableau4[[#This Row],[Mort]],Rempli!$A$6:$CU$6,0),0))</f>
        <v/>
      </c>
    </row>
    <row r="237" spans="1:4" x14ac:dyDescent="0.3">
      <c r="A237" s="27" t="s">
        <v>242</v>
      </c>
      <c r="B237" s="73" t="s">
        <v>65</v>
      </c>
      <c r="C237" t="s">
        <v>477</v>
      </c>
      <c r="D237" s="5" t="str">
        <f ca="1">IF(ISBLANK(Tableau4[[#This Row],[Glyphe]]),"",VLOOKUP(Tableau4[[#This Row],[Base]],Tableau3[],MATCH(Tableau4[[#This Row],[Mort]],Rempli!$A$6:$CU$6,0),0))</f>
        <v>00C4</v>
      </c>
    </row>
    <row r="238" spans="1:4" x14ac:dyDescent="0.3">
      <c r="A238" s="27" t="s">
        <v>224</v>
      </c>
      <c r="B238" s="73" t="s">
        <v>66</v>
      </c>
      <c r="C238" t="s">
        <v>477</v>
      </c>
      <c r="D238" s="5" t="str">
        <f ca="1">IF(ISBLANK(Tableau4[[#This Row],[Glyphe]]),"",VLOOKUP(Tableau4[[#This Row],[Base]],Tableau3[],MATCH(Tableau4[[#This Row],[Mort]],Rempli!$A$6:$CU$6,0),0))</f>
        <v>00E4</v>
      </c>
    </row>
    <row r="239" spans="1:4" x14ac:dyDescent="0.3">
      <c r="A239" s="27" t="s">
        <v>225</v>
      </c>
      <c r="B239" s="73" t="s">
        <v>178</v>
      </c>
      <c r="C239" t="s">
        <v>477</v>
      </c>
      <c r="D239" s="5" t="str">
        <f ca="1">IF(ISBLANK(Tableau4[[#This Row],[Glyphe]]),"",VLOOKUP(Tableau4[[#This Row],[Base]],Tableau3[],MATCH(Tableau4[[#This Row],[Mort]],Rempli!$A$6:$CU$6,0),0))</f>
        <v>0306</v>
      </c>
    </row>
    <row r="240" spans="1:4" x14ac:dyDescent="0.3">
      <c r="A240" s="27" t="s">
        <v>207</v>
      </c>
      <c r="B240" s="73" t="s">
        <v>179</v>
      </c>
      <c r="C240" t="s">
        <v>477</v>
      </c>
      <c r="D240" s="5" t="str">
        <f ca="1">IF(ISBLANK(Tableau4[[#This Row],[Glyphe]]),"",VLOOKUP(Tableau4[[#This Row],[Base]],Tableau3[],MATCH(Tableau4[[#This Row],[Mort]],Rempli!$A$6:$CU$6,0),0))</f>
        <v>0306</v>
      </c>
    </row>
    <row r="241" spans="1:4" x14ac:dyDescent="0.3">
      <c r="A241" s="27" t="s">
        <v>227</v>
      </c>
      <c r="B241" s="73" t="s">
        <v>170</v>
      </c>
      <c r="C241" t="s">
        <v>477</v>
      </c>
      <c r="D241" s="5" t="str">
        <f ca="1">IF(ISBLANK(Tableau4[[#This Row],[Glyphe]]),"",VLOOKUP(Tableau4[[#This Row],[Base]],Tableau3[],MATCH(Tableau4[[#This Row],[Mort]],Rempli!$A$6:$CU$6,0),0))</f>
        <v>0241</v>
      </c>
    </row>
    <row r="242" spans="1:4" x14ac:dyDescent="0.3">
      <c r="A242" s="27" t="s">
        <v>209</v>
      </c>
      <c r="B242" s="73" t="s">
        <v>171</v>
      </c>
      <c r="C242" t="s">
        <v>477</v>
      </c>
      <c r="D242" s="5" t="str">
        <f ca="1">IF(ISBLANK(Tableau4[[#This Row],[Glyphe]]),"",VLOOKUP(Tableau4[[#This Row],[Base]],Tableau3[],MATCH(Tableau4[[#This Row],[Mort]],Rempli!$A$6:$CU$6,0),0))</f>
        <v>0242</v>
      </c>
    </row>
    <row r="243" spans="1:4" x14ac:dyDescent="0.3">
      <c r="A243" s="27" t="s">
        <v>233</v>
      </c>
      <c r="B243" s="73" t="s">
        <v>119</v>
      </c>
      <c r="C243" t="s">
        <v>477</v>
      </c>
      <c r="D243" s="5" t="str">
        <f ca="1">IF(ISBLANK(Tableau4[[#This Row],[Glyphe]]),"",VLOOKUP(Tableau4[[#This Row],[Base]],Tableau3[],MATCH(Tableau4[[#This Row],[Mort]],Rempli!$A$6:$CU$6,0),0))</f>
        <v>00D0</v>
      </c>
    </row>
    <row r="244" spans="1:4" x14ac:dyDescent="0.3">
      <c r="A244" s="27" t="s">
        <v>215</v>
      </c>
      <c r="B244" s="73" t="s">
        <v>120</v>
      </c>
      <c r="C244" t="s">
        <v>477</v>
      </c>
      <c r="D244" s="5" t="str">
        <f ca="1">IF(ISBLANK(Tableau4[[#This Row],[Glyphe]]),"",VLOOKUP(Tableau4[[#This Row],[Base]],Tableau3[],MATCH(Tableau4[[#This Row],[Mort]],Rempli!$A$6:$CU$6,0),0))</f>
        <v>00F0</v>
      </c>
    </row>
    <row r="245" spans="1:4" x14ac:dyDescent="0.3">
      <c r="A245" s="27" t="s">
        <v>235</v>
      </c>
      <c r="B245" s="73" t="s">
        <v>73</v>
      </c>
      <c r="C245" t="s">
        <v>477</v>
      </c>
      <c r="D245" s="5" t="str">
        <f ca="1">IF(ISBLANK(Tableau4[[#This Row],[Glyphe]]),"",VLOOKUP(Tableau4[[#This Row],[Base]],Tableau3[],MATCH(Tableau4[[#This Row],[Mort]],Rempli!$A$6:$CU$6,0),0))</f>
        <v>00CB</v>
      </c>
    </row>
    <row r="246" spans="1:4" x14ac:dyDescent="0.3">
      <c r="A246" s="27" t="s">
        <v>217</v>
      </c>
      <c r="B246" s="73" t="s">
        <v>74</v>
      </c>
      <c r="C246" t="s">
        <v>477</v>
      </c>
      <c r="D246" s="5" t="str">
        <f ca="1">IF(ISBLANK(Tableau4[[#This Row],[Glyphe]]),"",VLOOKUP(Tableau4[[#This Row],[Base]],Tableau3[],MATCH(Tableau4[[#This Row],[Mort]],Rempli!$A$6:$CU$6,0),0))</f>
        <v>00EB</v>
      </c>
    </row>
    <row r="247" spans="1:4" x14ac:dyDescent="0.3">
      <c r="A247" s="27" t="s">
        <v>232</v>
      </c>
      <c r="B247" s="73" t="s">
        <v>122</v>
      </c>
      <c r="C247" t="s">
        <v>477</v>
      </c>
      <c r="D247" s="5" t="str">
        <f ca="1">IF(ISBLANK(Tableau4[[#This Row],[Glyphe]]),"",VLOOKUP(Tableau4[[#This Row],[Base]],Tableau3[],MATCH(Tableau4[[#This Row],[Mort]],Rempli!$A$6:$CU$6,0),0))</f>
        <v>222B</v>
      </c>
    </row>
    <row r="248" spans="1:4" x14ac:dyDescent="0.3">
      <c r="A248" s="27" t="s">
        <v>214</v>
      </c>
      <c r="B248" s="73" t="s">
        <v>123</v>
      </c>
      <c r="C248" t="s">
        <v>477</v>
      </c>
      <c r="D248" s="5" t="str">
        <f ca="1">IF(ISBLANK(Tableau4[[#This Row],[Glyphe]]),"",VLOOKUP(Tableau4[[#This Row],[Base]],Tableau3[],MATCH(Tableau4[[#This Row],[Mort]],Rempli!$A$6:$CU$6,0),0))</f>
        <v>0192</v>
      </c>
    </row>
    <row r="249" spans="1:4" x14ac:dyDescent="0.3">
      <c r="A249" s="27" t="s">
        <v>231</v>
      </c>
      <c r="B249" s="73" t="s">
        <v>125</v>
      </c>
      <c r="C249" t="s">
        <v>477</v>
      </c>
      <c r="D249" s="5" t="str">
        <f ca="1">IF(ISBLANK(Tableau4[[#This Row],[Glyphe]]),"",VLOOKUP(Tableau4[[#This Row],[Base]],Tableau3[],MATCH(Tableau4[[#This Row],[Mort]],Rempli!$A$6:$CU$6,0),0))</f>
        <v>2060</v>
      </c>
    </row>
    <row r="250" spans="1:4" x14ac:dyDescent="0.3">
      <c r="A250" s="27" t="s">
        <v>213</v>
      </c>
      <c r="B250" s="73" t="s">
        <v>126</v>
      </c>
      <c r="C250" t="s">
        <v>477</v>
      </c>
      <c r="D250" s="5" t="str">
        <f ca="1">IF(ISBLANK(Tableau4[[#This Row],[Glyphe]]),"",VLOOKUP(Tableau4[[#This Row],[Base]],Tableau3[],MATCH(Tableau4[[#This Row],[Mort]],Rempli!$A$6:$CU$6,0),0))</f>
        <v>2060</v>
      </c>
    </row>
    <row r="251" spans="1:4" x14ac:dyDescent="0.3">
      <c r="A251" s="27" t="s">
        <v>230</v>
      </c>
      <c r="B251" s="73" t="s">
        <v>129</v>
      </c>
      <c r="C251" t="s">
        <v>477</v>
      </c>
      <c r="D251" s="5" t="str">
        <f ca="1">IF(ISBLANK(Tableau4[[#This Row],[Glyphe]]),"",VLOOKUP(Tableau4[[#This Row],[Base]],Tableau3[],MATCH(Tableau4[[#This Row],[Mort]],Rempli!$A$6:$CU$6,0),0))</f>
        <v>1E26</v>
      </c>
    </row>
    <row r="252" spans="1:4" x14ac:dyDescent="0.3">
      <c r="A252" s="27" t="s">
        <v>212</v>
      </c>
      <c r="B252" s="73" t="s">
        <v>130</v>
      </c>
      <c r="C252" t="s">
        <v>477</v>
      </c>
      <c r="D252" s="5" t="str">
        <f ca="1">IF(ISBLANK(Tableau4[[#This Row],[Glyphe]]),"",VLOOKUP(Tableau4[[#This Row],[Base]],Tableau3[],MATCH(Tableau4[[#This Row],[Mort]],Rempli!$A$6:$CU$6,0),0))</f>
        <v>1E27</v>
      </c>
    </row>
    <row r="253" spans="1:4" x14ac:dyDescent="0.3">
      <c r="A253" s="27" t="s">
        <v>239</v>
      </c>
      <c r="B253" s="73" t="s">
        <v>92</v>
      </c>
      <c r="C253" t="s">
        <v>477</v>
      </c>
      <c r="D253" s="5" t="str">
        <f ca="1">IF(ISBLANK(Tableau4[[#This Row],[Glyphe]]),"",VLOOKUP(Tableau4[[#This Row],[Base]],Tableau3[],MATCH(Tableau4[[#This Row],[Mort]],Rempli!$A$6:$CU$6,0),0))</f>
        <v>00CF</v>
      </c>
    </row>
    <row r="254" spans="1:4" x14ac:dyDescent="0.3">
      <c r="A254" s="27" t="s">
        <v>221</v>
      </c>
      <c r="B254" s="73" t="s">
        <v>93</v>
      </c>
      <c r="C254" t="s">
        <v>477</v>
      </c>
      <c r="D254" s="5" t="str">
        <f ca="1">IF(ISBLANK(Tableau4[[#This Row],[Glyphe]]),"",VLOOKUP(Tableau4[[#This Row],[Base]],Tableau3[],MATCH(Tableau4[[#This Row],[Mort]],Rempli!$A$6:$CU$6,0),0))</f>
        <v>00EF</v>
      </c>
    </row>
    <row r="255" spans="1:4" x14ac:dyDescent="0.3">
      <c r="A255" s="27" t="s">
        <v>447</v>
      </c>
      <c r="B255" s="73" t="s">
        <v>133</v>
      </c>
      <c r="C255" t="s">
        <v>477</v>
      </c>
      <c r="D255" s="5" t="str">
        <f ca="1">IF(ISBLANK(Tableau4[[#This Row],[Glyphe]]),"",VLOOKUP(Tableau4[[#This Row],[Base]],Tableau3[],MATCH(Tableau4[[#This Row],[Mort]],Rempli!$A$6:$CU$6,0),0))</f>
        <v>0130</v>
      </c>
    </row>
    <row r="256" spans="1:4" x14ac:dyDescent="0.3">
      <c r="A256" s="27" t="s">
        <v>446</v>
      </c>
      <c r="B256" s="73" t="s">
        <v>134</v>
      </c>
      <c r="C256" t="s">
        <v>477</v>
      </c>
      <c r="D256" s="5" t="str">
        <f ca="1">IF(ISBLANK(Tableau4[[#This Row],[Glyphe]]),"",VLOOKUP(Tableau4[[#This Row],[Base]],Tableau3[],MATCH(Tableau4[[#This Row],[Mort]],Rempli!$A$6:$CU$6,0),0))</f>
        <v>0131</v>
      </c>
    </row>
    <row r="257" spans="1:4" x14ac:dyDescent="0.3">
      <c r="A257" s="27" t="s">
        <v>449</v>
      </c>
      <c r="B257" s="73" t="s">
        <v>137</v>
      </c>
      <c r="C257" t="s">
        <v>477</v>
      </c>
      <c r="D257" s="5" t="str">
        <f ca="1">IF(ISBLANK(Tableau4[[#This Row],[Glyphe]]),"",VLOOKUP(Tableau4[[#This Row],[Base]],Tableau3[],MATCH(Tableau4[[#This Row],[Mort]],Rempli!$A$6:$CU$6,0),0))</f>
        <v>00CD</v>
      </c>
    </row>
    <row r="258" spans="1:4" x14ac:dyDescent="0.3">
      <c r="A258" s="27" t="s">
        <v>448</v>
      </c>
      <c r="B258" s="73" t="s">
        <v>138</v>
      </c>
      <c r="C258" t="s">
        <v>477</v>
      </c>
      <c r="D258" s="5" t="str">
        <f ca="1">IF(ISBLANK(Tableau4[[#This Row],[Glyphe]]),"",VLOOKUP(Tableau4[[#This Row],[Base]],Tableau3[],MATCH(Tableau4[[#This Row],[Mort]],Rempli!$A$6:$CU$6,0),0))</f>
        <v>00ED</v>
      </c>
    </row>
    <row r="259" spans="1:4" x14ac:dyDescent="0.3">
      <c r="A259" s="27" t="s">
        <v>451</v>
      </c>
      <c r="B259" s="73" t="s">
        <v>141</v>
      </c>
      <c r="C259" t="s">
        <v>477</v>
      </c>
      <c r="D259" s="5" t="str">
        <f ca="1">IF(ISBLANK(Tableau4[[#This Row],[Glyphe]]),"",VLOOKUP(Tableau4[[#This Row],[Base]],Tableau3[],MATCH(Tableau4[[#This Row],[Mort]],Rempli!$A$6:$CU$6,0),0))</f>
        <v>023D</v>
      </c>
    </row>
    <row r="260" spans="1:4" x14ac:dyDescent="0.3">
      <c r="A260" s="27" t="s">
        <v>450</v>
      </c>
      <c r="B260" s="73" t="s">
        <v>142</v>
      </c>
      <c r="C260" t="s">
        <v>477</v>
      </c>
      <c r="D260" s="5" t="str">
        <f ca="1">IF(ISBLANK(Tableau4[[#This Row],[Glyphe]]),"",VLOOKUP(Tableau4[[#This Row],[Base]],Tableau3[],MATCH(Tableau4[[#This Row],[Mort]],Rempli!$A$6:$CU$6,0),0))</f>
        <v>019A</v>
      </c>
    </row>
    <row r="261" spans="1:4" x14ac:dyDescent="0.3">
      <c r="A261" s="27" t="s">
        <v>453</v>
      </c>
      <c r="B261" s="73" t="s">
        <v>144</v>
      </c>
      <c r="C261" t="s">
        <v>477</v>
      </c>
      <c r="D261" s="5" t="str">
        <f ca="1">IF(ISBLANK(Tableau4[[#This Row],[Glyphe]]),"",VLOOKUP(Tableau4[[#This Row],[Base]],Tableau3[],MATCH(Tableau4[[#This Row],[Mort]],Rempli!$A$6:$CU$6,0),0))</f>
        <v>0304</v>
      </c>
    </row>
    <row r="262" spans="1:4" x14ac:dyDescent="0.3">
      <c r="A262" s="27" t="s">
        <v>452</v>
      </c>
      <c r="B262" s="73" t="s">
        <v>145</v>
      </c>
      <c r="C262" t="s">
        <v>477</v>
      </c>
      <c r="D262" s="5" t="str">
        <f ca="1">IF(ISBLANK(Tableau4[[#This Row],[Glyphe]]),"",VLOOKUP(Tableau4[[#This Row],[Base]],Tableau3[],MATCH(Tableau4[[#This Row],[Mort]],Rempli!$A$6:$CU$6,0),0))</f>
        <v>0304</v>
      </c>
    </row>
    <row r="263" spans="1:4" x14ac:dyDescent="0.3">
      <c r="A263" s="27" t="s">
        <v>455</v>
      </c>
      <c r="B263" s="73" t="s">
        <v>182</v>
      </c>
      <c r="C263" t="s">
        <v>477</v>
      </c>
      <c r="D263" s="5" t="str">
        <f ca="1">IF(ISBLANK(Tableau4[[#This Row],[Glyphe]]),"",VLOOKUP(Tableau4[[#This Row],[Base]],Tableau3[],MATCH(Tableau4[[#This Row],[Mort]],Rempli!$A$6:$CU$6,0),0))</f>
        <v>014A</v>
      </c>
    </row>
    <row r="264" spans="1:4" x14ac:dyDescent="0.3">
      <c r="A264" s="27" t="s">
        <v>454</v>
      </c>
      <c r="B264" s="73" t="s">
        <v>183</v>
      </c>
      <c r="C264" t="s">
        <v>477</v>
      </c>
      <c r="D264" s="5" t="str">
        <f ca="1">IF(ISBLANK(Tableau4[[#This Row],[Glyphe]]),"",VLOOKUP(Tableau4[[#This Row],[Base]],Tableau3[],MATCH(Tableau4[[#This Row],[Mort]],Rempli!$A$6:$CU$6,0),0))</f>
        <v>014B</v>
      </c>
    </row>
    <row r="265" spans="1:4" x14ac:dyDescent="0.3">
      <c r="A265" s="27" t="s">
        <v>457</v>
      </c>
      <c r="B265" s="73" t="s">
        <v>96</v>
      </c>
      <c r="C265" t="s">
        <v>477</v>
      </c>
      <c r="D265" s="5" t="str">
        <f ca="1">IF(ISBLANK(Tableau4[[#This Row],[Glyphe]]),"",VLOOKUP(Tableau4[[#This Row],[Base]],Tableau3[],MATCH(Tableau4[[#This Row],[Mort]],Rempli!$A$6:$CU$6,0),0))</f>
        <v>00D6</v>
      </c>
    </row>
    <row r="266" spans="1:4" x14ac:dyDescent="0.3">
      <c r="A266" s="27" t="s">
        <v>456</v>
      </c>
      <c r="B266" s="73" t="s">
        <v>97</v>
      </c>
      <c r="C266" t="s">
        <v>477</v>
      </c>
      <c r="D266" s="5" t="str">
        <f ca="1">IF(ISBLANK(Tableau4[[#This Row],[Glyphe]]),"",VLOOKUP(Tableau4[[#This Row],[Base]],Tableau3[],MATCH(Tableau4[[#This Row],[Mort]],Rempli!$A$6:$CU$6,0),0))</f>
        <v>00F6</v>
      </c>
    </row>
    <row r="267" spans="1:4" x14ac:dyDescent="0.3">
      <c r="A267" s="27" t="s">
        <v>237</v>
      </c>
      <c r="B267" s="73" t="s">
        <v>100</v>
      </c>
      <c r="C267" t="s">
        <v>477</v>
      </c>
      <c r="D267" s="5" t="str">
        <f ca="1">IF(ISBLANK(Tableau4[[#This Row],[Glyphe]]),"",VLOOKUP(Tableau4[[#This Row],[Base]],Tableau3[],MATCH(Tableau4[[#This Row],[Mort]],Rempli!$A$6:$CU$6,0),0))</f>
        <v>0323</v>
      </c>
    </row>
    <row r="268" spans="1:4" x14ac:dyDescent="0.3">
      <c r="A268" s="27" t="s">
        <v>219</v>
      </c>
      <c r="B268" s="73" t="s">
        <v>101</v>
      </c>
      <c r="C268" t="s">
        <v>477</v>
      </c>
      <c r="D268" s="5" t="str">
        <f ca="1">IF(ISBLANK(Tableau4[[#This Row],[Glyphe]]),"",VLOOKUP(Tableau4[[#This Row],[Base]],Tableau3[],MATCH(Tableau4[[#This Row],[Mort]],Rempli!$A$6:$CU$6,0),0))</f>
        <v>0323</v>
      </c>
    </row>
    <row r="269" spans="1:4" x14ac:dyDescent="0.3">
      <c r="A269" s="27" t="s">
        <v>249</v>
      </c>
      <c r="B269" s="73" t="s">
        <v>112</v>
      </c>
      <c r="C269" t="s">
        <v>477</v>
      </c>
      <c r="D269" s="5" t="str">
        <f ca="1">IF(ISBLANK(Tableau4[[#This Row],[Glyphe]]),"",VLOOKUP(Tableau4[[#This Row],[Base]],Tableau3[],MATCH(Tableau4[[#This Row],[Mort]],Rempli!$A$6:$CU$6,0),0))</f>
        <v>2205</v>
      </c>
    </row>
    <row r="270" spans="1:4" x14ac:dyDescent="0.3">
      <c r="A270" s="27" t="s">
        <v>248</v>
      </c>
      <c r="B270" s="73" t="s">
        <v>113</v>
      </c>
      <c r="C270" t="s">
        <v>477</v>
      </c>
      <c r="D270" s="5" t="str">
        <f ca="1">IF(ISBLANK(Tableau4[[#This Row],[Glyphe]]),"",VLOOKUP(Tableau4[[#This Row],[Base]],Tableau3[],MATCH(Tableau4[[#This Row],[Mort]],Rempli!$A$6:$CU$6,0),0))</f>
        <v>2205</v>
      </c>
    </row>
    <row r="271" spans="1:4" x14ac:dyDescent="0.3">
      <c r="A271" s="27" t="s">
        <v>236</v>
      </c>
      <c r="B271" s="73" t="s">
        <v>78</v>
      </c>
      <c r="C271" t="s">
        <v>477</v>
      </c>
      <c r="D271" s="5" t="str">
        <f ca="1">IF(ISBLANK(Tableau4[[#This Row],[Glyphe]]),"",VLOOKUP(Tableau4[[#This Row],[Base]],Tableau3[],MATCH(Tableau4[[#This Row],[Mort]],Rempli!$A$6:$CU$6,0),0))</f>
        <v>0158</v>
      </c>
    </row>
    <row r="272" spans="1:4" x14ac:dyDescent="0.3">
      <c r="A272" s="27" t="s">
        <v>218</v>
      </c>
      <c r="B272" s="73" t="s">
        <v>79</v>
      </c>
      <c r="C272" t="s">
        <v>477</v>
      </c>
      <c r="D272" s="5" t="str">
        <f ca="1">IF(ISBLANK(Tableau4[[#This Row],[Glyphe]]),"",VLOOKUP(Tableau4[[#This Row],[Base]],Tableau3[],MATCH(Tableau4[[#This Row],[Mort]],Rempli!$A$6:$CU$6,0),0))</f>
        <v>0159</v>
      </c>
    </row>
    <row r="273" spans="1:4" x14ac:dyDescent="0.3">
      <c r="A273" s="27" t="s">
        <v>234</v>
      </c>
      <c r="B273" s="73" t="s">
        <v>116</v>
      </c>
      <c r="C273" t="s">
        <v>477</v>
      </c>
      <c r="D273" s="5" t="str">
        <f ca="1">IF(ISBLANK(Tableau4[[#This Row],[Glyphe]]),"",VLOOKUP(Tableau4[[#This Row],[Base]],Tableau3[],MATCH(Tableau4[[#This Row],[Mort]],Rempli!$A$6:$CU$6,0),0))</f>
        <v>0160</v>
      </c>
    </row>
    <row r="274" spans="1:4" x14ac:dyDescent="0.3">
      <c r="A274" s="27" t="s">
        <v>216</v>
      </c>
      <c r="B274" s="73" t="s">
        <v>117</v>
      </c>
      <c r="C274" t="s">
        <v>477</v>
      </c>
      <c r="D274" s="5" t="str">
        <f ca="1">IF(ISBLANK(Tableau4[[#This Row],[Glyphe]]),"",VLOOKUP(Tableau4[[#This Row],[Base]],Tableau3[],MATCH(Tableau4[[#This Row],[Mort]],Rempli!$A$6:$CU$6,0),0))</f>
        <v>0161</v>
      </c>
    </row>
    <row r="275" spans="1:4" x14ac:dyDescent="0.3">
      <c r="A275" s="27" t="s">
        <v>240</v>
      </c>
      <c r="B275" s="73" t="s">
        <v>82</v>
      </c>
      <c r="C275" t="s">
        <v>477</v>
      </c>
      <c r="D275" s="5" t="str">
        <f ca="1">IF(ISBLANK(Tableau4[[#This Row],[Glyphe]]),"",VLOOKUP(Tableau4[[#This Row],[Base]],Tableau3[],MATCH(Tableau4[[#This Row],[Mort]],Rempli!$A$6:$CU$6,0),0))</f>
        <v>0308</v>
      </c>
    </row>
    <row r="276" spans="1:4" x14ac:dyDescent="0.3">
      <c r="A276" s="27" t="s">
        <v>222</v>
      </c>
      <c r="B276" s="73" t="s">
        <v>83</v>
      </c>
      <c r="C276" t="s">
        <v>477</v>
      </c>
      <c r="D276" s="5" t="str">
        <f ca="1">IF(ISBLANK(Tableau4[[#This Row],[Glyphe]]),"",VLOOKUP(Tableau4[[#This Row],[Base]],Tableau3[],MATCH(Tableau4[[#This Row],[Mort]],Rempli!$A$6:$CU$6,0),0))</f>
        <v>1E97</v>
      </c>
    </row>
    <row r="277" spans="1:4" x14ac:dyDescent="0.3">
      <c r="A277" s="27" t="s">
        <v>238</v>
      </c>
      <c r="B277" s="73" t="s">
        <v>89</v>
      </c>
      <c r="C277" t="s">
        <v>477</v>
      </c>
      <c r="D277" s="5" t="str">
        <f ca="1">IF(ISBLANK(Tableau4[[#This Row],[Glyphe]]),"",VLOOKUP(Tableau4[[#This Row],[Base]],Tableau3[],MATCH(Tableau4[[#This Row],[Mort]],Rempli!$A$6:$CU$6,0),0))</f>
        <v>00DC</v>
      </c>
    </row>
    <row r="278" spans="1:4" x14ac:dyDescent="0.3">
      <c r="A278" s="27" t="s">
        <v>220</v>
      </c>
      <c r="B278" s="73" t="s">
        <v>90</v>
      </c>
      <c r="C278" t="s">
        <v>477</v>
      </c>
      <c r="D278" s="5" t="str">
        <f ca="1">IF(ISBLANK(Tableau4[[#This Row],[Glyphe]]),"",VLOOKUP(Tableau4[[#This Row],[Base]],Tableau3[],MATCH(Tableau4[[#This Row],[Mort]],Rempli!$A$6:$CU$6,0),0))</f>
        <v>00FC</v>
      </c>
    </row>
    <row r="279" spans="1:4" x14ac:dyDescent="0.3">
      <c r="A279" s="27" t="s">
        <v>226</v>
      </c>
      <c r="B279" s="73" t="s">
        <v>174</v>
      </c>
      <c r="C279" t="s">
        <v>477</v>
      </c>
      <c r="D279" s="5" t="str">
        <f ca="1">IF(ISBLANK(Tableau4[[#This Row],[Glyphe]]),"",VLOOKUP(Tableau4[[#This Row],[Base]],Tableau3[],MATCH(Tableau4[[#This Row],[Mort]],Rempli!$A$6:$CU$6,0),0))</f>
        <v>221B</v>
      </c>
    </row>
    <row r="280" spans="1:4" x14ac:dyDescent="0.3">
      <c r="A280" s="27" t="s">
        <v>208</v>
      </c>
      <c r="B280" s="73" t="s">
        <v>175</v>
      </c>
      <c r="C280" t="s">
        <v>477</v>
      </c>
      <c r="D280" s="5" t="str">
        <f ca="1">IF(ISBLANK(Tableau4[[#This Row],[Glyphe]]),"",VLOOKUP(Tableau4[[#This Row],[Base]],Tableau3[],MATCH(Tableau4[[#This Row],[Mort]],Rempli!$A$6:$CU$6,0),0))</f>
        <v>221A</v>
      </c>
    </row>
    <row r="281" spans="1:4" x14ac:dyDescent="0.3">
      <c r="A281" s="27" t="s">
        <v>229</v>
      </c>
      <c r="B281" s="73" t="s">
        <v>162</v>
      </c>
      <c r="C281" t="s">
        <v>477</v>
      </c>
      <c r="D281" s="5" t="str">
        <f ca="1">IF(ISBLANK(Tableau4[[#This Row],[Glyphe]]),"",VLOOKUP(Tableau4[[#This Row],[Base]],Tableau3[],MATCH(Tableau4[[#This Row],[Mort]],Rempli!$A$6:$CU$6,0),0))</f>
        <v>1E84</v>
      </c>
    </row>
    <row r="282" spans="1:4" x14ac:dyDescent="0.3">
      <c r="A282" s="27" t="s">
        <v>211</v>
      </c>
      <c r="B282" s="73" t="s">
        <v>163</v>
      </c>
      <c r="C282" t="s">
        <v>477</v>
      </c>
      <c r="D282" s="5" t="str">
        <f ca="1">IF(ISBLANK(Tableau4[[#This Row],[Glyphe]]),"",VLOOKUP(Tableau4[[#This Row],[Base]],Tableau3[],MATCH(Tableau4[[#This Row],[Mort]],Rempli!$A$6:$CU$6,0),0))</f>
        <v>1E85</v>
      </c>
    </row>
    <row r="283" spans="1:4" x14ac:dyDescent="0.3">
      <c r="A283" s="27" t="s">
        <v>228</v>
      </c>
      <c r="B283" s="73" t="s">
        <v>166</v>
      </c>
      <c r="C283" t="s">
        <v>477</v>
      </c>
      <c r="D283" s="5" t="str">
        <f ca="1">IF(ISBLANK(Tableau4[[#This Row],[Glyphe]]),"",VLOOKUP(Tableau4[[#This Row],[Base]],Tableau3[],MATCH(Tableau4[[#This Row],[Mort]],Rempli!$A$6:$CU$6,0),0))</f>
        <v>1E8C</v>
      </c>
    </row>
    <row r="284" spans="1:4" x14ac:dyDescent="0.3">
      <c r="A284" s="27" t="s">
        <v>210</v>
      </c>
      <c r="B284" s="73" t="s">
        <v>167</v>
      </c>
      <c r="C284" t="s">
        <v>477</v>
      </c>
      <c r="D284" s="5" t="str">
        <f ca="1">IF(ISBLANK(Tableau4[[#This Row],[Glyphe]]),"",VLOOKUP(Tableau4[[#This Row],[Base]],Tableau3[],MATCH(Tableau4[[#This Row],[Mort]],Rempli!$A$6:$CU$6,0),0))</f>
        <v>1E8D</v>
      </c>
    </row>
    <row r="285" spans="1:4" x14ac:dyDescent="0.3">
      <c r="A285" s="27" t="s">
        <v>241</v>
      </c>
      <c r="B285" s="73" t="s">
        <v>86</v>
      </c>
      <c r="C285" t="s">
        <v>477</v>
      </c>
      <c r="D285" s="5" t="str">
        <f ca="1">IF(ISBLANK(Tableau4[[#This Row],[Glyphe]]),"",VLOOKUP(Tableau4[[#This Row],[Base]],Tableau3[],MATCH(Tableau4[[#This Row],[Mort]],Rempli!$A$6:$CU$6,0),0))</f>
        <v>0178</v>
      </c>
    </row>
    <row r="286" spans="1:4" x14ac:dyDescent="0.3">
      <c r="A286" s="27" t="s">
        <v>223</v>
      </c>
      <c r="B286" s="73" t="s">
        <v>87</v>
      </c>
      <c r="C286" t="s">
        <v>477</v>
      </c>
      <c r="D286" s="5" t="str">
        <f ca="1">IF(ISBLANK(Tableau4[[#This Row],[Glyphe]]),"",VLOOKUP(Tableau4[[#This Row],[Base]],Tableau3[],MATCH(Tableau4[[#This Row],[Mort]],Rempli!$A$6:$CU$6,0),0))</f>
        <v>00FF</v>
      </c>
    </row>
    <row r="287" spans="1:4" x14ac:dyDescent="0.3">
      <c r="A287" s="27" t="s">
        <v>459</v>
      </c>
      <c r="B287" s="73" t="s">
        <v>69</v>
      </c>
      <c r="C287" t="s">
        <v>477</v>
      </c>
      <c r="D287" s="5" t="str">
        <f ca="1">IF(ISBLANK(Tableau4[[#This Row],[Glyphe]]),"",VLOOKUP(Tableau4[[#This Row],[Base]],Tableau3[],MATCH(Tableau4[[#This Row],[Mort]],Rempli!$A$6:$CU$6,0),0))</f>
        <v>1E9E</v>
      </c>
    </row>
    <row r="288" spans="1:4" x14ac:dyDescent="0.3">
      <c r="A288" s="27" t="s">
        <v>458</v>
      </c>
      <c r="B288" s="73" t="s">
        <v>70</v>
      </c>
      <c r="C288" t="s">
        <v>477</v>
      </c>
      <c r="D288" s="5" t="str">
        <f ca="1">IF(ISBLANK(Tableau4[[#This Row],[Glyphe]]),"",VLOOKUP(Tableau4[[#This Row],[Base]],Tableau3[],MATCH(Tableau4[[#This Row],[Mort]],Rempli!$A$6:$CU$6,0),0))</f>
        <v>00DF</v>
      </c>
    </row>
    <row r="289" spans="1:4" x14ac:dyDescent="0.3">
      <c r="A289" s="27" t="s">
        <v>461</v>
      </c>
      <c r="B289" s="73" t="s">
        <v>356</v>
      </c>
      <c r="C289" t="s">
        <v>477</v>
      </c>
      <c r="D289" s="5" t="str">
        <f ca="1">IF(ISBLANK(Tableau4[[#This Row],[Glyphe]]),"",VLOOKUP(Tableau4[[#This Row],[Base]],Tableau3[],MATCH(Tableau4[[#This Row],[Mort]],Rempli!$A$6:$CU$6,0),0))</f>
        <v>030B</v>
      </c>
    </row>
    <row r="290" spans="1:4" x14ac:dyDescent="0.3">
      <c r="A290" s="27" t="s">
        <v>460</v>
      </c>
      <c r="B290" s="73" t="s">
        <v>355</v>
      </c>
      <c r="C290" t="s">
        <v>477</v>
      </c>
      <c r="D290" s="5" t="str">
        <f ca="1">IF(ISBLANK(Tableau4[[#This Row],[Glyphe]]),"",VLOOKUP(Tableau4[[#This Row],[Base]],Tableau3[],MATCH(Tableau4[[#This Row],[Mort]],Rempli!$A$6:$CU$6,0),0))</f>
        <v>030B</v>
      </c>
    </row>
    <row r="291" spans="1:4" x14ac:dyDescent="0.3">
      <c r="A291" s="27" t="s">
        <v>420</v>
      </c>
      <c r="B291" s="73" t="s">
        <v>358</v>
      </c>
      <c r="C291" t="s">
        <v>477</v>
      </c>
      <c r="D291" s="5" t="str">
        <f ca="1">IF(ISBLANK(Tableau4[[#This Row],[Glyphe]]),"",VLOOKUP(Tableau4[[#This Row],[Base]],Tableau3[],MATCH(Tableau4[[#This Row],[Mort]],Rempli!$A$6:$CU$6,0),0))</f>
        <v>0190</v>
      </c>
    </row>
    <row r="292" spans="1:4" x14ac:dyDescent="0.3">
      <c r="A292" s="27" t="s">
        <v>418</v>
      </c>
      <c r="B292" s="73" t="s">
        <v>357</v>
      </c>
      <c r="C292" t="s">
        <v>477</v>
      </c>
      <c r="D292" s="5" t="str">
        <f ca="1">IF(ISBLANK(Tableau4[[#This Row],[Glyphe]]),"",VLOOKUP(Tableau4[[#This Row],[Base]],Tableau3[],MATCH(Tableau4[[#This Row],[Mort]],Rempli!$A$6:$CU$6,0),0))</f>
        <v>025B</v>
      </c>
    </row>
    <row r="293" spans="1:4" x14ac:dyDescent="0.3">
      <c r="A293" s="27" t="s">
        <v>463</v>
      </c>
      <c r="B293" s="73" t="s">
        <v>360</v>
      </c>
      <c r="C293" t="s">
        <v>477</v>
      </c>
      <c r="D293" s="5" t="str">
        <f ca="1">IF(ISBLANK(Tableau4[[#This Row],[Glyphe]]),"",VLOOKUP(Tableau4[[#This Row],[Base]],Tableau3[],MATCH(Tableau4[[#This Row],[Mort]],Rempli!$A$6:$CU$6,0),0))</f>
        <v>0186</v>
      </c>
    </row>
    <row r="294" spans="1:4" x14ac:dyDescent="0.3">
      <c r="A294" s="27" t="s">
        <v>462</v>
      </c>
      <c r="B294" s="73" t="s">
        <v>359</v>
      </c>
      <c r="C294" t="s">
        <v>477</v>
      </c>
      <c r="D294" s="5" t="str">
        <f ca="1">IF(ISBLANK(Tableau4[[#This Row],[Glyphe]]),"",VLOOKUP(Tableau4[[#This Row],[Base]],Tableau3[],MATCH(Tableau4[[#This Row],[Mort]],Rempli!$A$6:$CU$6,0),0))</f>
        <v>0254</v>
      </c>
    </row>
    <row r="295" spans="1:4" x14ac:dyDescent="0.3">
      <c r="A295" s="27" t="s">
        <v>419</v>
      </c>
      <c r="B295" s="73" t="s">
        <v>362</v>
      </c>
      <c r="C295" t="s">
        <v>477</v>
      </c>
      <c r="D295" s="5" t="str">
        <f ca="1">IF(ISBLANK(Tableau4[[#This Row],[Glyphe]]),"",VLOOKUP(Tableau4[[#This Row],[Base]],Tableau3[],MATCH(Tableau4[[#This Row],[Mort]],Rempli!$A$6:$CU$6,0),0))</f>
        <v>00C5</v>
      </c>
    </row>
    <row r="296" spans="1:4" x14ac:dyDescent="0.3">
      <c r="A296" s="27" t="s">
        <v>417</v>
      </c>
      <c r="B296" s="73" t="s">
        <v>361</v>
      </c>
      <c r="C296" t="s">
        <v>477</v>
      </c>
      <c r="D296" s="5" t="str">
        <f ca="1">IF(ISBLANK(Tableau4[[#This Row],[Glyphe]]),"",VLOOKUP(Tableau4[[#This Row],[Base]],Tableau3[],MATCH(Tableau4[[#This Row],[Mort]],Rempli!$A$6:$CU$6,0),0))</f>
        <v>00E5</v>
      </c>
    </row>
    <row r="297" spans="1:4" x14ac:dyDescent="0.3">
      <c r="A297" s="27" t="s">
        <v>426</v>
      </c>
      <c r="B297" s="73" t="s">
        <v>364</v>
      </c>
      <c r="C297" t="s">
        <v>477</v>
      </c>
      <c r="D297" s="5" t="str">
        <f ca="1">IF(ISBLANK(Tableau4[[#This Row],[Glyphe]]),"",VLOOKUP(Tableau4[[#This Row],[Base]],Tableau3[],MATCH(Tableau4[[#This Row],[Mort]],Rempli!$A$6:$CU$6,0),0))</f>
        <v>016E</v>
      </c>
    </row>
    <row r="298" spans="1:4" x14ac:dyDescent="0.3">
      <c r="A298" s="27" t="s">
        <v>425</v>
      </c>
      <c r="B298" s="73" t="s">
        <v>363</v>
      </c>
      <c r="C298" t="s">
        <v>477</v>
      </c>
      <c r="D298" s="5" t="str">
        <f ca="1">IF(ISBLANK(Tableau4[[#This Row],[Glyphe]]),"",VLOOKUP(Tableau4[[#This Row],[Base]],Tableau3[],MATCH(Tableau4[[#This Row],[Mort]],Rempli!$A$6:$CU$6,0),0))</f>
        <v>016F</v>
      </c>
    </row>
    <row r="299" spans="1:4" x14ac:dyDescent="0.3">
      <c r="A299" s="27" t="s">
        <v>464</v>
      </c>
      <c r="B299" s="73" t="s">
        <v>365</v>
      </c>
      <c r="C299" t="s">
        <v>477</v>
      </c>
      <c r="D299" s="5" t="str">
        <f ca="1">IF(ISBLANK(Tableau4[[#This Row],[Glyphe]]),"",VLOOKUP(Tableau4[[#This Row],[Base]],Tableau3[],MATCH(Tableau4[[#This Row],[Mort]],Rempli!$A$6:$CU$6,0),0))</f>
        <v>2082</v>
      </c>
    </row>
    <row r="300" spans="1:4" x14ac:dyDescent="0.3">
      <c r="A300" s="27" t="s">
        <v>247</v>
      </c>
      <c r="B300" s="73" t="s">
        <v>9</v>
      </c>
      <c r="C300" t="s">
        <v>477</v>
      </c>
      <c r="D300" s="5" t="str">
        <f ca="1">IF(ISBLANK(Tableau4[[#This Row],[Glyphe]]),"",VLOOKUP(Tableau4[[#This Row],[Base]],Tableau3[],MATCH(Tableau4[[#This Row],[Mort]],Rempli!$A$6:$CU$6,0),0))</f>
        <v>2081</v>
      </c>
    </row>
    <row r="301" spans="1:4" x14ac:dyDescent="0.3">
      <c r="A301" s="27" t="s">
        <v>245</v>
      </c>
      <c r="B301" s="73" t="s">
        <v>11</v>
      </c>
      <c r="C301" t="s">
        <v>477</v>
      </c>
      <c r="D301" s="5" t="str">
        <f ca="1">IF(ISBLANK(Tableau4[[#This Row],[Glyphe]]),"",VLOOKUP(Tableau4[[#This Row],[Base]],Tableau3[],MATCH(Tableau4[[#This Row],[Mort]],Rempli!$A$6:$CU$6,0),0))</f>
        <v>2082</v>
      </c>
    </row>
    <row r="302" spans="1:4" x14ac:dyDescent="0.3">
      <c r="A302" s="27" t="s">
        <v>246</v>
      </c>
      <c r="B302" s="73" t="s">
        <v>13</v>
      </c>
      <c r="C302" t="s">
        <v>477</v>
      </c>
      <c r="D302" s="5" t="str">
        <f ca="1">IF(ISBLANK(Tableau4[[#This Row],[Glyphe]]),"",VLOOKUP(Tableau4[[#This Row],[Base]],Tableau3[],MATCH(Tableau4[[#This Row],[Mort]],Rempli!$A$6:$CU$6,0),0))</f>
        <v>2083</v>
      </c>
    </row>
    <row r="303" spans="1:4" x14ac:dyDescent="0.3">
      <c r="A303" s="27" t="s">
        <v>244</v>
      </c>
      <c r="B303" s="73" t="s">
        <v>34</v>
      </c>
      <c r="C303" t="s">
        <v>477</v>
      </c>
      <c r="D303" s="5" t="str">
        <f ca="1">IF(ISBLANK(Tableau4[[#This Row],[Glyphe]]),"",VLOOKUP(Tableau4[[#This Row],[Base]],Tableau3[],MATCH(Tableau4[[#This Row],[Mort]],Rempli!$A$6:$CU$6,0),0))</f>
        <v>2084</v>
      </c>
    </row>
    <row r="304" spans="1:4" x14ac:dyDescent="0.3">
      <c r="A304" s="27" t="s">
        <v>261</v>
      </c>
      <c r="B304" s="73" t="s">
        <v>37</v>
      </c>
      <c r="C304" t="s">
        <v>477</v>
      </c>
      <c r="D304" s="5" t="str">
        <f ca="1">IF(ISBLANK(Tableau4[[#This Row],[Glyphe]]),"",VLOOKUP(Tableau4[[#This Row],[Base]],Tableau3[],MATCH(Tableau4[[#This Row],[Mort]],Rempli!$A$6:$CU$6,0),0))</f>
        <v>2085</v>
      </c>
    </row>
    <row r="305" spans="1:4" x14ac:dyDescent="0.3">
      <c r="A305" s="27" t="s">
        <v>257</v>
      </c>
      <c r="B305" s="73" t="s">
        <v>14</v>
      </c>
      <c r="C305" t="s">
        <v>477</v>
      </c>
      <c r="D305" s="5" t="str">
        <f ca="1">IF(ISBLANK(Tableau4[[#This Row],[Glyphe]]),"",VLOOKUP(Tableau4[[#This Row],[Base]],Tableau3[],MATCH(Tableau4[[#This Row],[Mort]],Rempli!$A$6:$CU$6,0),0))</f>
        <v>2086</v>
      </c>
    </row>
    <row r="306" spans="1:4" x14ac:dyDescent="0.3">
      <c r="A306" s="27" t="s">
        <v>243</v>
      </c>
      <c r="B306" s="73" t="s">
        <v>15</v>
      </c>
      <c r="C306" t="s">
        <v>477</v>
      </c>
      <c r="D306" s="5" t="str">
        <f ca="1">IF(ISBLANK(Tableau4[[#This Row],[Glyphe]]),"",VLOOKUP(Tableau4[[#This Row],[Base]],Tableau3[],MATCH(Tableau4[[#This Row],[Mort]],Rempli!$A$6:$CU$6,0),0))</f>
        <v>2087</v>
      </c>
    </row>
    <row r="307" spans="1:4" x14ac:dyDescent="0.3">
      <c r="A307" s="27" t="s">
        <v>252</v>
      </c>
      <c r="B307" s="73" t="s">
        <v>47</v>
      </c>
      <c r="C307" t="s">
        <v>477</v>
      </c>
      <c r="D307" s="5" t="str">
        <f ca="1">IF(ISBLANK(Tableau4[[#This Row],[Glyphe]]),"",VLOOKUP(Tableau4[[#This Row],[Base]],Tableau3[],MATCH(Tableau4[[#This Row],[Mort]],Rempli!$A$6:$CU$6,0),0))</f>
        <v>2088</v>
      </c>
    </row>
    <row r="308" spans="1:4" x14ac:dyDescent="0.3">
      <c r="A308" s="27" t="s">
        <v>254</v>
      </c>
      <c r="B308" s="73" t="s">
        <v>51</v>
      </c>
      <c r="C308" t="s">
        <v>477</v>
      </c>
      <c r="D308" s="5" t="str">
        <f ca="1">IF(ISBLANK(Tableau4[[#This Row],[Glyphe]]),"",VLOOKUP(Tableau4[[#This Row],[Base]],Tableau3[],MATCH(Tableau4[[#This Row],[Mort]],Rempli!$A$6:$CU$6,0),0))</f>
        <v>2089</v>
      </c>
    </row>
    <row r="309" spans="1:4" x14ac:dyDescent="0.3">
      <c r="A309" s="27" t="s">
        <v>250</v>
      </c>
      <c r="B309" s="73" t="s">
        <v>7</v>
      </c>
      <c r="C309" t="s">
        <v>477</v>
      </c>
      <c r="D309" s="5" t="str">
        <f ca="1">IF(ISBLANK(Tableau4[[#This Row],[Glyphe]]),"",VLOOKUP(Tableau4[[#This Row],[Base]],Tableau3[],MATCH(Tableau4[[#This Row],[Mort]],Rempli!$A$6:$CU$6,0),0))</f>
        <v>2080</v>
      </c>
    </row>
    <row r="310" spans="1:4" x14ac:dyDescent="0.3">
      <c r="A310" s="27" t="s">
        <v>102</v>
      </c>
      <c r="B310" s="73" t="s">
        <v>366</v>
      </c>
      <c r="C310" t="s">
        <v>477</v>
      </c>
      <c r="D310" s="5" t="str">
        <f ca="1">IF(ISBLANK(Tableau4[[#This Row],[Glyphe]]),"",VLOOKUP(Tableau4[[#This Row],[Base]],Tableau3[],MATCH(Tableau4[[#This Row],[Mort]],Rempli!$A$6:$CU$6,0),0))</f>
        <v>214B</v>
      </c>
    </row>
    <row r="311" spans="1:4" x14ac:dyDescent="0.3">
      <c r="A311" s="27" t="s">
        <v>416</v>
      </c>
      <c r="B311" s="73" t="s">
        <v>367</v>
      </c>
      <c r="C311" t="s">
        <v>477</v>
      </c>
      <c r="D311" s="5" t="str">
        <f ca="1">IF(ISBLANK(Tableau4[[#This Row],[Glyphe]]),"",VLOOKUP(Tableau4[[#This Row],[Base]],Tableau3[],MATCH(Tableau4[[#This Row],[Mort]],Rempli!$A$6:$CU$6,0),0))</f>
        <v>2248</v>
      </c>
    </row>
    <row r="312" spans="1:4" x14ac:dyDescent="0.3">
      <c r="A312" s="27" t="s">
        <v>80</v>
      </c>
      <c r="B312" s="73" t="s">
        <v>368</v>
      </c>
      <c r="C312" t="s">
        <v>477</v>
      </c>
      <c r="D312" s="5" t="str">
        <f ca="1">IF(ISBLANK(Tableau4[[#This Row],[Glyphe]]),"",VLOOKUP(Tableau4[[#This Row],[Base]],Tableau3[],MATCH(Tableau4[[#This Row],[Mort]],Rempli!$A$6:$CU$6,0),0))</f>
        <v>266E</v>
      </c>
    </row>
    <row r="313" spans="1:4" x14ac:dyDescent="0.3">
      <c r="A313" s="27" t="s">
        <v>32</v>
      </c>
      <c r="B313" s="73" t="s">
        <v>370</v>
      </c>
      <c r="C313" t="s">
        <v>477</v>
      </c>
      <c r="D313" s="5" t="str">
        <f ca="1">IF(ISBLANK(Tableau4[[#This Row],[Glyphe]]),"",VLOOKUP(Tableau4[[#This Row],[Base]],Tableau3[],MATCH(Tableau4[[#This Row],[Mort]],Rempli!$A$6:$CU$6,0),0))</f>
        <v>201E</v>
      </c>
    </row>
    <row r="314" spans="1:4" x14ac:dyDescent="0.3">
      <c r="A314" s="27" t="s">
        <v>150</v>
      </c>
      <c r="B314" s="74" t="s">
        <v>371</v>
      </c>
      <c r="C314" t="s">
        <v>477</v>
      </c>
      <c r="D314" s="5" t="str">
        <f ca="1">IF(ISBLANK(Tableau4[[#This Row],[Glyphe]]),"",VLOOKUP(Tableau4[[#This Row],[Base]],Tableau3[],MATCH(Tableau4[[#This Row],[Mort]],Rempli!$A$6:$CU$6,0),0))</f>
        <v>02BC</v>
      </c>
    </row>
    <row r="315" spans="1:4" x14ac:dyDescent="0.3">
      <c r="A315" s="27" t="s">
        <v>38</v>
      </c>
      <c r="B315" s="73" t="s">
        <v>372</v>
      </c>
      <c r="C315" t="s">
        <v>477</v>
      </c>
      <c r="D315" s="5" t="str">
        <f ca="1">IF(ISBLANK(Tableau4[[#This Row],[Glyphe]]),"",VLOOKUP(Tableau4[[#This Row],[Base]],Tableau3[],MATCH(Tableau4[[#This Row],[Mort]],Rempli!$A$6:$CU$6,0),0))</f>
        <v>2039</v>
      </c>
    </row>
    <row r="316" spans="1:4" x14ac:dyDescent="0.3">
      <c r="A316" s="27" t="s">
        <v>58</v>
      </c>
      <c r="B316" s="73" t="s">
        <v>375</v>
      </c>
      <c r="C316" t="s">
        <v>477</v>
      </c>
      <c r="D316" s="5" t="str">
        <f ca="1">IF(ISBLANK(Tableau4[[#This Row],[Glyphe]]),"",VLOOKUP(Tableau4[[#This Row],[Base]],Tableau3[],MATCH(Tableau4[[#This Row],[Mort]],Rempli!$A$6:$CU$6,0),0))</f>
        <v>203A</v>
      </c>
    </row>
    <row r="317" spans="1:4" x14ac:dyDescent="0.3">
      <c r="A317" s="27" t="s">
        <v>471</v>
      </c>
      <c r="B317" s="73" t="s">
        <v>379</v>
      </c>
      <c r="C317" t="s">
        <v>477</v>
      </c>
      <c r="D317" s="5" t="str">
        <f ca="1">IF(ISBLANK(Tableau4[[#This Row],[Glyphe]]),"",VLOOKUP(Tableau4[[#This Row],[Base]],Tableau3[],MATCH(Tableau4[[#This Row],[Mort]],Rempli!$A$6:$CU$6,0),0))</f>
        <v>266A</v>
      </c>
    </row>
    <row r="318" spans="1:4" x14ac:dyDescent="0.3">
      <c r="A318" s="27" t="s">
        <v>475</v>
      </c>
      <c r="B318" s="73" t="s">
        <v>385</v>
      </c>
      <c r="C318" t="s">
        <v>477</v>
      </c>
      <c r="D318" s="5" t="str">
        <f ca="1">IF(ISBLANK(Tableau4[[#This Row],[Glyphe]]),"",VLOOKUP(Tableau4[[#This Row],[Base]],Tableau3[],MATCH(Tableau4[[#This Row],[Mort]],Rempli!$A$6:$CU$6,0),0))</f>
        <v>2752</v>
      </c>
    </row>
    <row r="319" spans="1:4" x14ac:dyDescent="0.3">
      <c r="A319" s="27" t="s">
        <v>470</v>
      </c>
      <c r="B319" s="73" t="s">
        <v>369</v>
      </c>
      <c r="C319" t="s">
        <v>477</v>
      </c>
      <c r="D319" s="5" t="str">
        <f ca="1">IF(ISBLANK(Tableau4[[#This Row],[Glyphe]]),"",VLOOKUP(Tableau4[[#This Row],[Base]],Tableau3[],MATCH(Tableau4[[#This Row],[Mort]],Rempli!$A$6:$CU$6,0),0))</f>
        <v>2669</v>
      </c>
    </row>
    <row r="320" spans="1:4" x14ac:dyDescent="0.3">
      <c r="A320" s="27" t="s">
        <v>476</v>
      </c>
      <c r="B320" s="73" t="s">
        <v>386</v>
      </c>
      <c r="C320" t="s">
        <v>477</v>
      </c>
      <c r="D320" s="5" t="str">
        <f ca="1">IF(ISBLANK(Tableau4[[#This Row],[Glyphe]]),"",VLOOKUP(Tableau4[[#This Row],[Base]],Tableau3[],MATCH(Tableau4[[#This Row],[Mort]],Rempli!$A$6:$CU$6,0),0))</f>
        <v>2750</v>
      </c>
    </row>
    <row r="321" spans="1:4" x14ac:dyDescent="0.3">
      <c r="A321" s="27" t="s">
        <v>465</v>
      </c>
      <c r="B321" s="73" t="s">
        <v>373</v>
      </c>
      <c r="C321" t="s">
        <v>477</v>
      </c>
      <c r="D321" s="5" t="str">
        <f ca="1">IF(ISBLANK(Tableau4[[#This Row],[Glyphe]]),"",VLOOKUP(Tableau4[[#This Row],[Base]],Tableau3[],MATCH(Tableau4[[#This Row],[Mort]],Rempli!$A$6:$CU$6,0),0))</f>
        <v>2010</v>
      </c>
    </row>
    <row r="322" spans="1:4" x14ac:dyDescent="0.3">
      <c r="A322" s="27" t="s">
        <v>472</v>
      </c>
      <c r="B322" s="73" t="s">
        <v>380</v>
      </c>
      <c r="C322" t="s">
        <v>477</v>
      </c>
      <c r="D322" s="5" t="str">
        <f ca="1">IF(ISBLANK(Tableau4[[#This Row],[Glyphe]]),"",VLOOKUP(Tableau4[[#This Row],[Base]],Tableau3[],MATCH(Tableau4[[#This Row],[Mort]],Rempli!$A$6:$CU$6,0),0))</f>
        <v>00A6</v>
      </c>
    </row>
    <row r="323" spans="1:4" x14ac:dyDescent="0.3">
      <c r="A323" s="27" t="s">
        <v>114</v>
      </c>
      <c r="B323" s="73" t="s">
        <v>381</v>
      </c>
      <c r="C323" t="s">
        <v>477</v>
      </c>
      <c r="D323" s="5" t="str">
        <f ca="1">IF(ISBLANK(Tableau4[[#This Row],[Glyphe]]),"",VLOOKUP(Tableau4[[#This Row],[Base]],Tableau3[],MATCH(Tableau4[[#This Row],[Mort]],Rempli!$A$6:$CU$6,0),0))</f>
        <v>02BE</v>
      </c>
    </row>
    <row r="324" spans="1:4" x14ac:dyDescent="0.3">
      <c r="A324" s="27" t="s">
        <v>473</v>
      </c>
      <c r="B324" s="73" t="s">
        <v>382</v>
      </c>
      <c r="C324" t="s">
        <v>477</v>
      </c>
      <c r="D324" s="5" t="str">
        <f ca="1">IF(ISBLANK(Tableau4[[#This Row],[Glyphe]]),"",VLOOKUP(Tableau4[[#This Row],[Base]],Tableau3[],MATCH(Tableau4[[#This Row],[Mort]],Rempli!$A$6:$CU$6,0),0))</f>
        <v>270E</v>
      </c>
    </row>
    <row r="325" spans="1:4" x14ac:dyDescent="0.3">
      <c r="A325" s="27" t="s">
        <v>466</v>
      </c>
      <c r="B325" s="73" t="s">
        <v>374</v>
      </c>
      <c r="C325" t="s">
        <v>477</v>
      </c>
      <c r="D325" s="5" t="str">
        <f ca="1">IF(ISBLANK(Tableau4[[#This Row],[Glyphe]]),"",VLOOKUP(Tableau4[[#This Row],[Base]],Tableau3[],MATCH(Tableau4[[#This Row],[Mort]],Rempli!$A$6:$CU$6,0),0))</f>
        <v>2014</v>
      </c>
    </row>
    <row r="326" spans="1:4" x14ac:dyDescent="0.3">
      <c r="A326" s="27" t="s">
        <v>474</v>
      </c>
      <c r="B326" s="73" t="s">
        <v>383</v>
      </c>
      <c r="C326" t="s">
        <v>477</v>
      </c>
      <c r="D326" s="5" t="str">
        <f ca="1">IF(ISBLANK(Tableau4[[#This Row],[Glyphe]]),"",VLOOKUP(Tableau4[[#This Row],[Base]],Tableau3[],MATCH(Tableau4[[#This Row],[Mort]],Rempli!$A$6:$CU$6,0),0))</f>
        <v>275C</v>
      </c>
    </row>
    <row r="327" spans="1:4" x14ac:dyDescent="0.3">
      <c r="A327" s="27" t="s">
        <v>67</v>
      </c>
      <c r="B327" s="73" t="s">
        <v>384</v>
      </c>
      <c r="C327" t="s">
        <v>477</v>
      </c>
      <c r="D327" s="5" t="str">
        <f ca="1">IF(ISBLANK(Tableau4[[#This Row],[Glyphe]]),"",VLOOKUP(Tableau4[[#This Row],[Base]],Tableau3[],MATCH(Tableau4[[#This Row],[Mort]],Rempli!$A$6:$CU$6,0),0))</f>
        <v>25CC</v>
      </c>
    </row>
    <row r="328" spans="1:4" x14ac:dyDescent="0.3">
      <c r="A328" s="27" t="s">
        <v>468</v>
      </c>
      <c r="B328" s="73" t="s">
        <v>377</v>
      </c>
      <c r="C328" t="s">
        <v>477</v>
      </c>
      <c r="D328" s="5" t="str">
        <f ca="1">IF(ISBLANK(Tableau4[[#This Row],[Glyphe]]),"",VLOOKUP(Tableau4[[#This Row],[Base]],Tableau3[],MATCH(Tableau4[[#This Row],[Mort]],Rempli!$A$6:$CU$6,0),0))</f>
        <v>200A</v>
      </c>
    </row>
    <row r="329" spans="1:4" x14ac:dyDescent="0.3">
      <c r="A329" s="27" t="s">
        <v>467</v>
      </c>
      <c r="B329" s="73" t="s">
        <v>376</v>
      </c>
      <c r="C329" t="s">
        <v>477</v>
      </c>
      <c r="D329" s="5" t="str">
        <f ca="1">IF(ISBLANK(Tableau4[[#This Row],[Glyphe]]),"",VLOOKUP(Tableau4[[#This Row],[Base]],Tableau3[],MATCH(Tableau4[[#This Row],[Mort]],Rempli!$A$6:$CU$6,0),0))</f>
        <v>2261</v>
      </c>
    </row>
    <row r="330" spans="1:4" x14ac:dyDescent="0.3">
      <c r="A330" s="27" t="s">
        <v>469</v>
      </c>
      <c r="B330" s="73" t="s">
        <v>378</v>
      </c>
      <c r="C330" t="s">
        <v>477</v>
      </c>
      <c r="D330" s="5" t="str">
        <f ca="1">IF(ISBLANK(Tableau4[[#This Row],[Glyphe]]),"",VLOOKUP(Tableau4[[#This Row],[Base]],Tableau3[],MATCH(Tableau4[[#This Row],[Mort]],Rempli!$A$6:$CU$6,0),0))</f>
        <v>00B1</v>
      </c>
    </row>
    <row r="331" spans="1:4" x14ac:dyDescent="0.3">
      <c r="A331" s="27" t="s">
        <v>649</v>
      </c>
      <c r="B331" s="73" t="s">
        <v>648</v>
      </c>
      <c r="C331" t="s">
        <v>477</v>
      </c>
      <c r="D331" s="5" t="str">
        <f ca="1">IF(ISBLANK(Tableau4[[#This Row],[Glyphe]]),"",VLOOKUP(Tableau4[[#This Row],[Base]],Tableau3[],MATCH(Tableau4[[#This Row],[Mort]],Rempli!$A$6:$CU$6,0),0))</f>
        <v>20A2</v>
      </c>
    </row>
    <row r="332" spans="1:4" x14ac:dyDescent="0.3">
      <c r="A332" s="27" t="s">
        <v>477</v>
      </c>
      <c r="B332" s="73" t="s">
        <v>387</v>
      </c>
      <c r="C332" t="s">
        <v>477</v>
      </c>
      <c r="D332" s="5" t="str">
        <f ca="1">IF(ISBLANK(Tableau4[[#This Row],[Glyphe]]),"",VLOOKUP(Tableau4[[#This Row],[Base]],Tableau3[],MATCH(Tableau4[[#This Row],[Mort]],Rempli!$A$6:$CU$6,0),0))</f>
        <v>200C</v>
      </c>
    </row>
    <row r="333" spans="1:4" x14ac:dyDescent="0.3">
      <c r="A333" s="27" t="s">
        <v>98</v>
      </c>
      <c r="B333" s="73" t="s">
        <v>388</v>
      </c>
      <c r="C333" t="s">
        <v>477</v>
      </c>
      <c r="D333" s="5" t="str">
        <f ca="1">IF(ISBLANK(Tableau4[[#This Row],[Glyphe]]),"",VLOOKUP(Tableau4[[#This Row],[Base]],Tableau3[],MATCH(Tableau4[[#This Row],[Mort]],Rempli!$A$6:$CU$6,0),0))</f>
        <v>221E</v>
      </c>
    </row>
    <row r="334" spans="1:4" x14ac:dyDescent="0.3">
      <c r="A334" s="27" t="s">
        <v>478</v>
      </c>
      <c r="B334" s="73" t="s">
        <v>389</v>
      </c>
      <c r="C334" t="s">
        <v>477</v>
      </c>
      <c r="D334" s="5" t="str">
        <f ca="1">IF(ISBLANK(Tableau4[[#This Row],[Glyphe]]),"",VLOOKUP(Tableau4[[#This Row],[Base]],Tableau3[],MATCH(Tableau4[[#This Row],[Mort]],Rempli!$A$6:$CU$6,0),0))</f>
        <v>00A5</v>
      </c>
    </row>
    <row r="335" spans="1:4" x14ac:dyDescent="0.3">
      <c r="A335" s="27" t="s">
        <v>479</v>
      </c>
      <c r="B335" s="73" t="s">
        <v>390</v>
      </c>
      <c r="C335" t="s">
        <v>477</v>
      </c>
      <c r="D335" s="5" t="str">
        <f ca="1">IF(ISBLANK(Tableau4[[#This Row],[Glyphe]]),"",VLOOKUP(Tableau4[[#This Row],[Base]],Tableau3[],MATCH(Tableau4[[#This Row],[Mort]],Rempli!$A$6:$CU$6,0),0))</f>
        <v>20AB</v>
      </c>
    </row>
    <row r="336" spans="1:4" x14ac:dyDescent="0.3">
      <c r="A336" s="27" t="s">
        <v>71</v>
      </c>
      <c r="B336" s="73" t="s">
        <v>391</v>
      </c>
      <c r="C336" t="s">
        <v>477</v>
      </c>
      <c r="D336" s="5" t="str">
        <f ca="1">IF(ISBLANK(Tableau4[[#This Row],[Glyphe]]),"",VLOOKUP(Tableau4[[#This Row],[Base]],Tableau3[],MATCH(Tableau4[[#This Row],[Mort]],Rempli!$A$6:$CU$6,0),0))</f>
        <v>2031</v>
      </c>
    </row>
    <row r="337" spans="1:4" x14ac:dyDescent="0.3">
      <c r="A337" s="27" t="s">
        <v>480</v>
      </c>
      <c r="B337" s="73" t="s">
        <v>392</v>
      </c>
      <c r="C337" t="s">
        <v>477</v>
      </c>
      <c r="D337" s="5" t="str">
        <f ca="1">IF(ISBLANK(Tableau4[[#This Row],[Glyphe]]),"",VLOOKUP(Tableau4[[#This Row],[Base]],Tableau3[],MATCH(Tableau4[[#This Row],[Mort]],Rempli!$A$6:$CU$6,0),0))</f>
        <v>2051</v>
      </c>
    </row>
    <row r="338" spans="1:4" x14ac:dyDescent="0.3">
      <c r="A338" s="27" t="s">
        <v>481</v>
      </c>
      <c r="B338" s="73" t="s">
        <v>393</v>
      </c>
      <c r="C338" t="s">
        <v>477</v>
      </c>
      <c r="D338" s="5" t="str">
        <f ca="1">IF(ISBLANK(Tableau4[[#This Row],[Glyphe]]),"",VLOOKUP(Tableau4[[#This Row],[Base]],Tableau3[],MATCH(Tableau4[[#This Row],[Mort]],Rempli!$A$6:$CU$6,0),0))</f>
        <v>03B2</v>
      </c>
    </row>
    <row r="339" spans="1:4" x14ac:dyDescent="0.3">
      <c r="A339" s="27" t="s">
        <v>482</v>
      </c>
      <c r="B339" s="73" t="s">
        <v>402</v>
      </c>
      <c r="C339" t="s">
        <v>477</v>
      </c>
      <c r="D339" s="5" t="str">
        <f ca="1">IF(ISBLANK(Tableau4[[#This Row],[Glyphe]]),"",VLOOKUP(Tableau4[[#This Row],[Base]],Tableau3[],MATCH(Tableau4[[#This Row],[Mort]],Rempli!$A$6:$CU$6,0),0))</f>
        <v>2039</v>
      </c>
    </row>
    <row r="340" spans="1:4" x14ac:dyDescent="0.3">
      <c r="A340" s="27" t="s">
        <v>483</v>
      </c>
      <c r="B340" s="73" t="s">
        <v>403</v>
      </c>
      <c r="C340" t="s">
        <v>477</v>
      </c>
      <c r="D340" s="5" t="str">
        <f ca="1">IF(ISBLANK(Tableau4[[#This Row],[Glyphe]]),"",VLOOKUP(Tableau4[[#This Row],[Base]],Tableau3[],MATCH(Tableau4[[#This Row],[Mort]],Rempli!$A$6:$CU$6,0),0))</f>
        <v>203A</v>
      </c>
    </row>
    <row r="341" spans="1:4" x14ac:dyDescent="0.3">
      <c r="A341" s="27" t="s">
        <v>484</v>
      </c>
      <c r="B341" s="73" t="s">
        <v>394</v>
      </c>
      <c r="C341" t="s">
        <v>477</v>
      </c>
      <c r="D341" s="5" t="str">
        <f ca="1">IF(ISBLANK(Tableau4[[#This Row],[Glyphe]]),"",VLOOKUP(Tableau4[[#This Row],[Base]],Tableau3[],MATCH(Tableau4[[#This Row],[Mort]],Rempli!$A$6:$CU$6,0),0))</f>
        <v>02BB</v>
      </c>
    </row>
    <row r="342" spans="1:4" x14ac:dyDescent="0.3">
      <c r="A342" s="27" t="s">
        <v>487</v>
      </c>
      <c r="B342" s="73" t="s">
        <v>399</v>
      </c>
      <c r="C342" t="s">
        <v>477</v>
      </c>
      <c r="D342" s="5" t="str">
        <f ca="1">IF(ISBLANK(Tableau4[[#This Row],[Glyphe]]),"",VLOOKUP(Tableau4[[#This Row],[Base]],Tableau3[],MATCH(Tableau4[[#This Row],[Mort]],Rempli!$A$6:$CU$6,0),0))</f>
        <v>0294</v>
      </c>
    </row>
    <row r="343" spans="1:4" x14ac:dyDescent="0.3">
      <c r="A343" s="27" t="s">
        <v>485</v>
      </c>
      <c r="B343" s="73" t="s">
        <v>397</v>
      </c>
      <c r="C343" t="s">
        <v>477</v>
      </c>
      <c r="D343" s="5" t="str">
        <f ca="1">IF(ISBLANK(Tableau4[[#This Row],[Glyphe]]),"",VLOOKUP(Tableau4[[#This Row],[Base]],Tableau3[],MATCH(Tableau4[[#This Row],[Mort]],Rempli!$A$6:$CU$6,0),0))</f>
        <v>2764</v>
      </c>
    </row>
    <row r="344" spans="1:4" x14ac:dyDescent="0.3">
      <c r="A344" s="27" t="s">
        <v>488</v>
      </c>
      <c r="B344" s="73" t="s">
        <v>395</v>
      </c>
      <c r="C344" t="s">
        <v>477</v>
      </c>
      <c r="D344" s="5" t="str">
        <f ca="1">IF(ISBLANK(Tableau4[[#This Row],[Glyphe]]),"",VLOOKUP(Tableau4[[#This Row],[Base]],Tableau3[],MATCH(Tableau4[[#This Row],[Mort]],Rempli!$A$6:$CU$6,0),0))</f>
        <v>2026</v>
      </c>
    </row>
    <row r="345" spans="1:4" x14ac:dyDescent="0.3">
      <c r="A345" s="27" t="s">
        <v>486</v>
      </c>
      <c r="B345" s="73" t="s">
        <v>396</v>
      </c>
      <c r="C345" t="s">
        <v>477</v>
      </c>
      <c r="D345" s="5" t="str">
        <f ca="1">IF(ISBLANK(Tableau4[[#This Row],[Glyphe]]),"",VLOOKUP(Tableau4[[#This Row],[Base]],Tableau3[],MATCH(Tableau4[[#This Row],[Mort]],Rempli!$A$6:$CU$6,0),0))</f>
        <v>203B</v>
      </c>
    </row>
    <row r="346" spans="1:4" x14ac:dyDescent="0.3">
      <c r="A346" s="27" t="s">
        <v>489</v>
      </c>
      <c r="B346" s="73" t="s">
        <v>400</v>
      </c>
      <c r="C346" t="s">
        <v>477</v>
      </c>
      <c r="D346" s="5" t="str">
        <f ca="1">IF(ISBLANK(Tableau4[[#This Row],[Glyphe]]),"",VLOOKUP(Tableau4[[#This Row],[Base]],Tableau3[],MATCH(Tableau4[[#This Row],[Mort]],Rempli!$A$6:$CU$6,0),0))</f>
        <v>221A</v>
      </c>
    </row>
    <row r="347" spans="1:4" x14ac:dyDescent="0.3">
      <c r="A347" s="27" t="s">
        <v>198</v>
      </c>
      <c r="B347" s="73" t="s">
        <v>398</v>
      </c>
      <c r="C347" t="s">
        <v>477</v>
      </c>
      <c r="D347" s="5" t="str">
        <f ca="1">IF(ISBLANK(Tableau4[[#This Row],[Glyphe]]),"",VLOOKUP(Tableau4[[#This Row],[Base]],Tableau3[],MATCH(Tableau4[[#This Row],[Mort]],Rempli!$A$6:$CU$6,0),0))</f>
        <v>2762</v>
      </c>
    </row>
    <row r="348" spans="1:4" x14ac:dyDescent="0.3">
      <c r="A348" s="27" t="s">
        <v>490</v>
      </c>
      <c r="B348" s="73" t="s">
        <v>401</v>
      </c>
      <c r="C348" t="s">
        <v>477</v>
      </c>
      <c r="D348" s="5" t="str">
        <f ca="1">IF(ISBLANK(Tableau4[[#This Row],[Glyphe]]),"",VLOOKUP(Tableau4[[#This Row],[Base]],Tableau3[],MATCH(Tableau4[[#This Row],[Mort]],Rempli!$A$6:$CU$6,0),0))</f>
        <v>221B</v>
      </c>
    </row>
    <row r="349" spans="1:4" x14ac:dyDescent="0.3">
      <c r="A349" s="27" t="s">
        <v>491</v>
      </c>
      <c r="B349" s="3" t="s">
        <v>1546</v>
      </c>
      <c r="C349" t="s">
        <v>477</v>
      </c>
      <c r="D349" s="5" t="str">
        <f ca="1">IF(ISBLANK(Tableau4[[#This Row],[Glyphe]]),"",VLOOKUP(Tableau4[[#This Row],[Base]],Tableau3[],MATCH(Tableau4[[#This Row],[Mort]],Rempli!$A$6:$CU$6,0),0))</f>
        <v>0308</v>
      </c>
    </row>
    <row r="350" spans="1:4" x14ac:dyDescent="0.3">
      <c r="A350" s="27" t="s">
        <v>201</v>
      </c>
      <c r="B350" s="4" t="s">
        <v>1547</v>
      </c>
      <c r="C350" t="s">
        <v>477</v>
      </c>
      <c r="D350" s="5" t="str">
        <f ca="1">IF(ISBLANK(Tableau4[[#This Row],[Glyphe]]),"",VLOOKUP(Tableau4[[#This Row],[Base]],Tableau3[],MATCH(Tableau4[[#This Row],[Mort]],Rempli!$A$6:$CU$6,0),0))</f>
        <v>202F</v>
      </c>
    </row>
    <row r="351" spans="1:4" x14ac:dyDescent="0.3">
      <c r="A351" s="58" t="s">
        <v>406</v>
      </c>
      <c r="B351" s="58"/>
      <c r="C351" s="59" t="s">
        <v>114</v>
      </c>
      <c r="D351" s="57" t="str">
        <f ca="1">IF(ISBLANK(Tableau4[[#This Row],[Glyphe]]),"",VLOOKUP(Tableau4[[#This Row],[Base]],Tableau3[],MATCH(Tableau4[[#This Row],[Mort]],Rempli!$A$6:$CU$6,0),0))</f>
        <v/>
      </c>
    </row>
    <row r="352" spans="1:4" x14ac:dyDescent="0.3">
      <c r="A352" s="27" t="s">
        <v>242</v>
      </c>
      <c r="B352" s="73" t="s">
        <v>65</v>
      </c>
      <c r="C352" t="s">
        <v>114</v>
      </c>
      <c r="D352" s="5" t="str">
        <f ca="1">IF(ISBLANK(Tableau4[[#This Row],[Glyphe]]),"",VLOOKUP(Tableau4[[#This Row],[Base]],Tableau3[],MATCH(Tableau4[[#This Row],[Mort]],Rempli!$A$6:$CU$6,0),0))</f>
        <v>00C0</v>
      </c>
    </row>
    <row r="353" spans="1:4" x14ac:dyDescent="0.3">
      <c r="A353" s="27" t="s">
        <v>224</v>
      </c>
      <c r="B353" s="73" t="s">
        <v>66</v>
      </c>
      <c r="C353" t="s">
        <v>114</v>
      </c>
      <c r="D353" s="5" t="str">
        <f ca="1">IF(ISBLANK(Tableau4[[#This Row],[Glyphe]]),"",VLOOKUP(Tableau4[[#This Row],[Base]],Tableau3[],MATCH(Tableau4[[#This Row],[Mort]],Rempli!$A$6:$CU$6,0),0))</f>
        <v>00E0</v>
      </c>
    </row>
    <row r="354" spans="1:4" x14ac:dyDescent="0.3">
      <c r="A354" s="27" t="s">
        <v>225</v>
      </c>
      <c r="B354" s="73" t="s">
        <v>178</v>
      </c>
      <c r="C354" t="s">
        <v>114</v>
      </c>
      <c r="D354" s="5" t="str">
        <f ca="1">IF(ISBLANK(Tableau4[[#This Row],[Glyphe]]),"",VLOOKUP(Tableau4[[#This Row],[Base]],Tableau3[],MATCH(Tableau4[[#This Row],[Mort]],Rempli!$A$6:$CU$6,0),0))</f>
        <v>0311</v>
      </c>
    </row>
    <row r="355" spans="1:4" x14ac:dyDescent="0.3">
      <c r="A355" s="27" t="s">
        <v>207</v>
      </c>
      <c r="B355" s="73" t="s">
        <v>179</v>
      </c>
      <c r="C355" t="s">
        <v>114</v>
      </c>
      <c r="D355" s="5" t="str">
        <f ca="1">IF(ISBLANK(Tableau4[[#This Row],[Glyphe]]),"",VLOOKUP(Tableau4[[#This Row],[Base]],Tableau3[],MATCH(Tableau4[[#This Row],[Mort]],Rempli!$A$6:$CU$6,0),0))</f>
        <v>0311</v>
      </c>
    </row>
    <row r="356" spans="1:4" x14ac:dyDescent="0.3">
      <c r="A356" s="27" t="s">
        <v>227</v>
      </c>
      <c r="B356" s="73" t="s">
        <v>170</v>
      </c>
      <c r="C356" t="s">
        <v>114</v>
      </c>
      <c r="D356" s="5" t="str">
        <f ca="1">IF(ISBLANK(Tableau4[[#This Row],[Glyphe]]),"",VLOOKUP(Tableau4[[#This Row],[Base]],Tableau3[],MATCH(Tableau4[[#This Row],[Mort]],Rempli!$A$6:$CU$6,0),0))</f>
        <v>00A9</v>
      </c>
    </row>
    <row r="357" spans="1:4" x14ac:dyDescent="0.3">
      <c r="A357" s="27" t="s">
        <v>209</v>
      </c>
      <c r="B357" s="73" t="s">
        <v>171</v>
      </c>
      <c r="C357" t="s">
        <v>114</v>
      </c>
      <c r="D357" s="5" t="str">
        <f ca="1">IF(ISBLANK(Tableau4[[#This Row],[Glyphe]]),"",VLOOKUP(Tableau4[[#This Row],[Base]],Tableau3[],MATCH(Tableau4[[#This Row],[Mort]],Rempli!$A$6:$CU$6,0),0))</f>
        <v>00A9</v>
      </c>
    </row>
    <row r="358" spans="1:4" x14ac:dyDescent="0.3">
      <c r="A358" s="27" t="s">
        <v>233</v>
      </c>
      <c r="B358" s="73" t="s">
        <v>119</v>
      </c>
      <c r="C358" t="s">
        <v>114</v>
      </c>
      <c r="D358" s="5" t="str">
        <f ca="1">IF(ISBLANK(Tableau4[[#This Row],[Glyphe]]),"",VLOOKUP(Tableau4[[#This Row],[Base]],Tableau3[],MATCH(Tableau4[[#This Row],[Mort]],Rempli!$A$6:$CU$6,0),0))</f>
        <v>0110</v>
      </c>
    </row>
    <row r="359" spans="1:4" x14ac:dyDescent="0.3">
      <c r="A359" s="27" t="s">
        <v>215</v>
      </c>
      <c r="B359" s="73" t="s">
        <v>120</v>
      </c>
      <c r="C359" t="s">
        <v>114</v>
      </c>
      <c r="D359" s="5" t="str">
        <f ca="1">IF(ISBLANK(Tableau4[[#This Row],[Glyphe]]),"",VLOOKUP(Tableau4[[#This Row],[Base]],Tableau3[],MATCH(Tableau4[[#This Row],[Mort]],Rempli!$A$6:$CU$6,0),0))</f>
        <v>0111</v>
      </c>
    </row>
    <row r="360" spans="1:4" x14ac:dyDescent="0.3">
      <c r="A360" s="27" t="s">
        <v>235</v>
      </c>
      <c r="B360" s="73" t="s">
        <v>73</v>
      </c>
      <c r="C360" t="s">
        <v>114</v>
      </c>
      <c r="D360" s="5" t="str">
        <f ca="1">IF(ISBLANK(Tableau4[[#This Row],[Glyphe]]),"",VLOOKUP(Tableau4[[#This Row],[Base]],Tableau3[],MATCH(Tableau4[[#This Row],[Mort]],Rempli!$A$6:$CU$6,0),0))</f>
        <v>00C8</v>
      </c>
    </row>
    <row r="361" spans="1:4" x14ac:dyDescent="0.3">
      <c r="A361" s="27" t="s">
        <v>217</v>
      </c>
      <c r="B361" s="73" t="s">
        <v>74</v>
      </c>
      <c r="C361" t="s">
        <v>114</v>
      </c>
      <c r="D361" s="5" t="str">
        <f ca="1">IF(ISBLANK(Tableau4[[#This Row],[Glyphe]]),"",VLOOKUP(Tableau4[[#This Row],[Base]],Tableau3[],MATCH(Tableau4[[#This Row],[Mort]],Rempli!$A$6:$CU$6,0),0))</f>
        <v>00E8</v>
      </c>
    </row>
    <row r="362" spans="1:4" x14ac:dyDescent="0.3">
      <c r="A362" s="27" t="s">
        <v>232</v>
      </c>
      <c r="B362" s="73" t="s">
        <v>122</v>
      </c>
      <c r="C362" t="s">
        <v>114</v>
      </c>
      <c r="D362" s="5" t="str">
        <f ca="1">IF(ISBLANK(Tableau4[[#This Row],[Glyphe]]),"",VLOOKUP(Tableau4[[#This Row],[Base]],Tableau3[],MATCH(Tableau4[[#This Row],[Mort]],Rempli!$A$6:$CU$6,0),0))</f>
        <v>202C</v>
      </c>
    </row>
    <row r="363" spans="1:4" x14ac:dyDescent="0.3">
      <c r="A363" s="27" t="s">
        <v>214</v>
      </c>
      <c r="B363" s="73" t="s">
        <v>123</v>
      </c>
      <c r="C363" t="s">
        <v>114</v>
      </c>
      <c r="D363" s="5" t="str">
        <f ca="1">IF(ISBLANK(Tableau4[[#This Row],[Glyphe]]),"",VLOOKUP(Tableau4[[#This Row],[Base]],Tableau3[],MATCH(Tableau4[[#This Row],[Mort]],Rempli!$A$6:$CU$6,0),0))</f>
        <v>202E</v>
      </c>
    </row>
    <row r="364" spans="1:4" x14ac:dyDescent="0.3">
      <c r="A364" s="27" t="s">
        <v>231</v>
      </c>
      <c r="B364" s="73" t="s">
        <v>125</v>
      </c>
      <c r="C364" t="s">
        <v>114</v>
      </c>
      <c r="D364" s="5" t="str">
        <f ca="1">IF(ISBLANK(Tableau4[[#This Row],[Glyphe]]),"",VLOOKUP(Tableau4[[#This Row],[Base]],Tableau3[],MATCH(Tableau4[[#This Row],[Mort]],Rempli!$A$6:$CU$6,0),0))</f>
        <v>0336</v>
      </c>
    </row>
    <row r="365" spans="1:4" x14ac:dyDescent="0.3">
      <c r="A365" s="27" t="s">
        <v>213</v>
      </c>
      <c r="B365" s="73" t="s">
        <v>126</v>
      </c>
      <c r="C365" t="s">
        <v>114</v>
      </c>
      <c r="D365" s="5" t="str">
        <f ca="1">IF(ISBLANK(Tableau4[[#This Row],[Glyphe]]),"",VLOOKUP(Tableau4[[#This Row],[Base]],Tableau3[],MATCH(Tableau4[[#This Row],[Mort]],Rempli!$A$6:$CU$6,0),0))</f>
        <v>0335</v>
      </c>
    </row>
    <row r="366" spans="1:4" x14ac:dyDescent="0.3">
      <c r="A366" s="27" t="s">
        <v>230</v>
      </c>
      <c r="B366" s="73" t="s">
        <v>129</v>
      </c>
      <c r="C366" t="s">
        <v>114</v>
      </c>
      <c r="D366" s="5" t="str">
        <f ca="1">IF(ISBLANK(Tableau4[[#This Row],[Glyphe]]),"",VLOOKUP(Tableau4[[#This Row],[Base]],Tableau3[],MATCH(Tableau4[[#This Row],[Mort]],Rempli!$A$6:$CU$6,0),0))</f>
        <v>030C</v>
      </c>
    </row>
    <row r="367" spans="1:4" x14ac:dyDescent="0.3">
      <c r="A367" s="27" t="s">
        <v>212</v>
      </c>
      <c r="B367" s="73" t="s">
        <v>130</v>
      </c>
      <c r="C367" t="s">
        <v>114</v>
      </c>
      <c r="D367" s="5" t="str">
        <f ca="1">IF(ISBLANK(Tableau4[[#This Row],[Glyphe]]),"",VLOOKUP(Tableau4[[#This Row],[Base]],Tableau3[],MATCH(Tableau4[[#This Row],[Mort]],Rempli!$A$6:$CU$6,0),0))</f>
        <v>030C</v>
      </c>
    </row>
    <row r="368" spans="1:4" x14ac:dyDescent="0.3">
      <c r="A368" s="27" t="s">
        <v>239</v>
      </c>
      <c r="B368" s="73" t="s">
        <v>92</v>
      </c>
      <c r="C368" t="s">
        <v>114</v>
      </c>
      <c r="D368" s="5" t="str">
        <f ca="1">IF(ISBLANK(Tableau4[[#This Row],[Glyphe]]),"",VLOOKUP(Tableau4[[#This Row],[Base]],Tableau3[],MATCH(Tableau4[[#This Row],[Mort]],Rempli!$A$6:$CU$6,0),0))</f>
        <v>00CC</v>
      </c>
    </row>
    <row r="369" spans="1:4" x14ac:dyDescent="0.3">
      <c r="A369" s="27" t="s">
        <v>221</v>
      </c>
      <c r="B369" s="73" t="s">
        <v>93</v>
      </c>
      <c r="C369" t="s">
        <v>114</v>
      </c>
      <c r="D369" s="5" t="str">
        <f ca="1">IF(ISBLANK(Tableau4[[#This Row],[Glyphe]]),"",VLOOKUP(Tableau4[[#This Row],[Base]],Tableau3[],MATCH(Tableau4[[#This Row],[Mort]],Rempli!$A$6:$CU$6,0),0))</f>
        <v>00EC</v>
      </c>
    </row>
    <row r="370" spans="1:4" x14ac:dyDescent="0.3">
      <c r="A370" s="27" t="s">
        <v>447</v>
      </c>
      <c r="B370" s="73" t="s">
        <v>133</v>
      </c>
      <c r="C370" t="s">
        <v>114</v>
      </c>
      <c r="D370" s="5" t="str">
        <f ca="1">IF(ISBLANK(Tableau4[[#This Row],[Glyphe]]),"",VLOOKUP(Tableau4[[#This Row],[Base]],Tableau3[],MATCH(Tableau4[[#This Row],[Mort]],Rempli!$A$6:$CU$6,0),0))</f>
        <v>2071</v>
      </c>
    </row>
    <row r="371" spans="1:4" x14ac:dyDescent="0.3">
      <c r="A371" s="27" t="s">
        <v>446</v>
      </c>
      <c r="B371" s="73" t="s">
        <v>134</v>
      </c>
      <c r="C371" t="s">
        <v>114</v>
      </c>
      <c r="D371" s="5" t="str">
        <f ca="1">IF(ISBLANK(Tableau4[[#This Row],[Glyphe]]),"",VLOOKUP(Tableau4[[#This Row],[Base]],Tableau3[],MATCH(Tableau4[[#This Row],[Mort]],Rempli!$A$6:$CU$6,0),0))</f>
        <v>2071</v>
      </c>
    </row>
    <row r="372" spans="1:4" x14ac:dyDescent="0.3">
      <c r="A372" s="27" t="s">
        <v>449</v>
      </c>
      <c r="B372" s="73" t="s">
        <v>137</v>
      </c>
      <c r="C372" t="s">
        <v>114</v>
      </c>
      <c r="D372" s="5" t="str">
        <f ca="1">IF(ISBLANK(Tableau4[[#This Row],[Glyphe]]),"",VLOOKUP(Tableau4[[#This Row],[Base]],Tableau3[],MATCH(Tableau4[[#This Row],[Mort]],Rempli!$A$6:$CU$6,0),0))</f>
        <v>0301</v>
      </c>
    </row>
    <row r="373" spans="1:4" x14ac:dyDescent="0.3">
      <c r="A373" s="27" t="s">
        <v>448</v>
      </c>
      <c r="B373" s="73" t="s">
        <v>138</v>
      </c>
      <c r="C373" t="s">
        <v>114</v>
      </c>
      <c r="D373" s="5" t="str">
        <f ca="1">IF(ISBLANK(Tableau4[[#This Row],[Glyphe]]),"",VLOOKUP(Tableau4[[#This Row],[Base]],Tableau3[],MATCH(Tableau4[[#This Row],[Mort]],Rempli!$A$6:$CU$6,0),0))</f>
        <v>0301</v>
      </c>
    </row>
    <row r="374" spans="1:4" x14ac:dyDescent="0.3">
      <c r="A374" s="27" t="s">
        <v>451</v>
      </c>
      <c r="B374" s="73" t="s">
        <v>141</v>
      </c>
      <c r="C374" t="s">
        <v>114</v>
      </c>
      <c r="D374" s="5" t="str">
        <f ca="1">IF(ISBLANK(Tableau4[[#This Row],[Glyphe]]),"",VLOOKUP(Tableau4[[#This Row],[Base]],Tableau3[],MATCH(Tableau4[[#This Row],[Mort]],Rempli!$A$6:$CU$6,0),0))</f>
        <v>0141</v>
      </c>
    </row>
    <row r="375" spans="1:4" x14ac:dyDescent="0.3">
      <c r="A375" s="27" t="s">
        <v>450</v>
      </c>
      <c r="B375" s="73" t="s">
        <v>142</v>
      </c>
      <c r="C375" t="s">
        <v>114</v>
      </c>
      <c r="D375" s="5" t="str">
        <f ca="1">IF(ISBLANK(Tableau4[[#This Row],[Glyphe]]),"",VLOOKUP(Tableau4[[#This Row],[Base]],Tableau3[],MATCH(Tableau4[[#This Row],[Mort]],Rempli!$A$6:$CU$6,0),0))</f>
        <v>0142</v>
      </c>
    </row>
    <row r="376" spans="1:4" x14ac:dyDescent="0.3">
      <c r="A376" s="27" t="s">
        <v>453</v>
      </c>
      <c r="B376" s="73" t="s">
        <v>144</v>
      </c>
      <c r="C376" t="s">
        <v>114</v>
      </c>
      <c r="D376" s="5" t="str">
        <f ca="1">IF(ISBLANK(Tableau4[[#This Row],[Glyphe]]),"",VLOOKUP(Tableau4[[#This Row],[Base]],Tableau3[],MATCH(Tableau4[[#This Row],[Mort]],Rempli!$A$6:$CU$6,0),0))</f>
        <v>2122</v>
      </c>
    </row>
    <row r="377" spans="1:4" x14ac:dyDescent="0.3">
      <c r="A377" s="27" t="s">
        <v>452</v>
      </c>
      <c r="B377" s="73" t="s">
        <v>145</v>
      </c>
      <c r="C377" t="s">
        <v>114</v>
      </c>
      <c r="D377" s="5" t="str">
        <f ca="1">IF(ISBLANK(Tableau4[[#This Row],[Glyphe]]),"",VLOOKUP(Tableau4[[#This Row],[Base]],Tableau3[],MATCH(Tableau4[[#This Row],[Mort]],Rempli!$A$6:$CU$6,0),0))</f>
        <v>2122</v>
      </c>
    </row>
    <row r="378" spans="1:4" x14ac:dyDescent="0.3">
      <c r="A378" s="27" t="s">
        <v>455</v>
      </c>
      <c r="B378" s="73" t="s">
        <v>182</v>
      </c>
      <c r="C378" t="s">
        <v>114</v>
      </c>
      <c r="D378" s="5" t="str">
        <f ca="1">IF(ISBLANK(Tableau4[[#This Row],[Glyphe]]),"",VLOOKUP(Tableau4[[#This Row],[Base]],Tableau3[],MATCH(Tableau4[[#This Row],[Mort]],Rempli!$A$6:$CU$6,0),0))</f>
        <v>01F8</v>
      </c>
    </row>
    <row r="379" spans="1:4" x14ac:dyDescent="0.3">
      <c r="A379" s="27" t="s">
        <v>454</v>
      </c>
      <c r="B379" s="73" t="s">
        <v>183</v>
      </c>
      <c r="C379" t="s">
        <v>114</v>
      </c>
      <c r="D379" s="5" t="str">
        <f ca="1">IF(ISBLANK(Tableau4[[#This Row],[Glyphe]]),"",VLOOKUP(Tableau4[[#This Row],[Base]],Tableau3[],MATCH(Tableau4[[#This Row],[Mort]],Rempli!$A$6:$CU$6,0),0))</f>
        <v>01F9</v>
      </c>
    </row>
    <row r="380" spans="1:4" x14ac:dyDescent="0.3">
      <c r="A380" s="27" t="s">
        <v>457</v>
      </c>
      <c r="B380" s="73" t="s">
        <v>96</v>
      </c>
      <c r="C380" t="s">
        <v>114</v>
      </c>
      <c r="D380" s="5" t="str">
        <f ca="1">IF(ISBLANK(Tableau4[[#This Row],[Glyphe]]),"",VLOOKUP(Tableau4[[#This Row],[Base]],Tableau3[],MATCH(Tableau4[[#This Row],[Mort]],Rempli!$A$6:$CU$6,0),0))</f>
        <v>00D2</v>
      </c>
    </row>
    <row r="381" spans="1:4" x14ac:dyDescent="0.3">
      <c r="A381" s="27" t="s">
        <v>456</v>
      </c>
      <c r="B381" s="73" t="s">
        <v>97</v>
      </c>
      <c r="C381" t="s">
        <v>114</v>
      </c>
      <c r="D381" s="5" t="str">
        <f ca="1">IF(ISBLANK(Tableau4[[#This Row],[Glyphe]]),"",VLOOKUP(Tableau4[[#This Row],[Base]],Tableau3[],MATCH(Tableau4[[#This Row],[Mort]],Rempli!$A$6:$CU$6,0),0))</f>
        <v>00F2</v>
      </c>
    </row>
    <row r="382" spans="1:4" x14ac:dyDescent="0.3">
      <c r="A382" s="27" t="s">
        <v>237</v>
      </c>
      <c r="B382" s="73" t="s">
        <v>100</v>
      </c>
      <c r="C382" t="s">
        <v>114</v>
      </c>
      <c r="D382" s="5" t="str">
        <f ca="1">IF(ISBLANK(Tableau4[[#This Row],[Glyphe]]),"",VLOOKUP(Tableau4[[#This Row],[Base]],Tableau3[],MATCH(Tableau4[[#This Row],[Mort]],Rempli!$A$6:$CU$6,0),0))</f>
        <v>0307</v>
      </c>
    </row>
    <row r="383" spans="1:4" x14ac:dyDescent="0.3">
      <c r="A383" s="27" t="s">
        <v>219</v>
      </c>
      <c r="B383" s="73" t="s">
        <v>101</v>
      </c>
      <c r="C383" t="s">
        <v>114</v>
      </c>
      <c r="D383" s="5" t="str">
        <f ca="1">IF(ISBLANK(Tableau4[[#This Row],[Glyphe]]),"",VLOOKUP(Tableau4[[#This Row],[Base]],Tableau3[],MATCH(Tableau4[[#This Row],[Mort]],Rempli!$A$6:$CU$6,0),0))</f>
        <v>0307</v>
      </c>
    </row>
    <row r="384" spans="1:4" x14ac:dyDescent="0.3">
      <c r="A384" s="27" t="s">
        <v>249</v>
      </c>
      <c r="B384" s="73" t="s">
        <v>112</v>
      </c>
      <c r="C384" t="s">
        <v>114</v>
      </c>
      <c r="D384" s="5" t="str">
        <f ca="1">IF(ISBLANK(Tableau4[[#This Row],[Glyphe]]),"",VLOOKUP(Tableau4[[#This Row],[Base]],Tableau3[],MATCH(Tableau4[[#This Row],[Mort]],Rempli!$A$6:$CU$6,0),0))</f>
        <v>0328</v>
      </c>
    </row>
    <row r="385" spans="1:4" x14ac:dyDescent="0.3">
      <c r="A385" s="27" t="s">
        <v>248</v>
      </c>
      <c r="B385" s="73" t="s">
        <v>113</v>
      </c>
      <c r="C385" t="s">
        <v>114</v>
      </c>
      <c r="D385" s="5" t="str">
        <f ca="1">IF(ISBLANK(Tableau4[[#This Row],[Glyphe]]),"",VLOOKUP(Tableau4[[#This Row],[Base]],Tableau3[],MATCH(Tableau4[[#This Row],[Mort]],Rempli!$A$6:$CU$6,0),0))</f>
        <v>0328</v>
      </c>
    </row>
    <row r="386" spans="1:4" x14ac:dyDescent="0.3">
      <c r="A386" s="27" t="s">
        <v>236</v>
      </c>
      <c r="B386" s="73" t="s">
        <v>78</v>
      </c>
      <c r="C386" t="s">
        <v>114</v>
      </c>
      <c r="D386" s="5" t="str">
        <f ca="1">IF(ISBLANK(Tableau4[[#This Row],[Glyphe]]),"",VLOOKUP(Tableau4[[#This Row],[Base]],Tableau3[],MATCH(Tableau4[[#This Row],[Mort]],Rempli!$A$6:$CU$6,0),0))</f>
        <v>00AE</v>
      </c>
    </row>
    <row r="387" spans="1:4" x14ac:dyDescent="0.3">
      <c r="A387" s="27" t="s">
        <v>218</v>
      </c>
      <c r="B387" s="73" t="s">
        <v>79</v>
      </c>
      <c r="C387" t="s">
        <v>114</v>
      </c>
      <c r="D387" s="5" t="str">
        <f ca="1">IF(ISBLANK(Tableau4[[#This Row],[Glyphe]]),"",VLOOKUP(Tableau4[[#This Row],[Base]],Tableau3[],MATCH(Tableau4[[#This Row],[Mort]],Rempli!$A$6:$CU$6,0),0))</f>
        <v>00AE</v>
      </c>
    </row>
    <row r="388" spans="1:4" x14ac:dyDescent="0.3">
      <c r="A388" s="27" t="s">
        <v>234</v>
      </c>
      <c r="B388" s="73" t="s">
        <v>116</v>
      </c>
      <c r="C388" t="s">
        <v>114</v>
      </c>
      <c r="D388" s="5" t="str">
        <f ca="1">IF(ISBLANK(Tableau4[[#This Row],[Glyphe]]),"",VLOOKUP(Tableau4[[#This Row],[Base]],Tableau3[],MATCH(Tableau4[[#This Row],[Mort]],Rempli!$A$6:$CU$6,0),0))</f>
        <v>1E9E</v>
      </c>
    </row>
    <row r="389" spans="1:4" x14ac:dyDescent="0.3">
      <c r="A389" s="27" t="s">
        <v>216</v>
      </c>
      <c r="B389" s="73" t="s">
        <v>117</v>
      </c>
      <c r="C389" t="s">
        <v>114</v>
      </c>
      <c r="D389" s="5" t="str">
        <f ca="1">IF(ISBLANK(Tableau4[[#This Row],[Glyphe]]),"",VLOOKUP(Tableau4[[#This Row],[Base]],Tableau3[],MATCH(Tableau4[[#This Row],[Mort]],Rempli!$A$6:$CU$6,0),0))</f>
        <v>00DF</v>
      </c>
    </row>
    <row r="390" spans="1:4" x14ac:dyDescent="0.3">
      <c r="A390" s="27" t="s">
        <v>240</v>
      </c>
      <c r="B390" s="73" t="s">
        <v>82</v>
      </c>
      <c r="C390" t="s">
        <v>114</v>
      </c>
      <c r="D390" s="5" t="str">
        <f ca="1">IF(ISBLANK(Tableau4[[#This Row],[Glyphe]]),"",VLOOKUP(Tableau4[[#This Row],[Base]],Tableau3[],MATCH(Tableau4[[#This Row],[Mort]],Rempli!$A$6:$CU$6,0),0))</f>
        <v>0398</v>
      </c>
    </row>
    <row r="391" spans="1:4" x14ac:dyDescent="0.3">
      <c r="A391" s="27" t="s">
        <v>222</v>
      </c>
      <c r="B391" s="73" t="s">
        <v>83</v>
      </c>
      <c r="C391" t="s">
        <v>114</v>
      </c>
      <c r="D391" s="5" t="str">
        <f ca="1">IF(ISBLANK(Tableau4[[#This Row],[Glyphe]]),"",VLOOKUP(Tableau4[[#This Row],[Base]],Tableau3[],MATCH(Tableau4[[#This Row],[Mort]],Rempli!$A$6:$CU$6,0),0))</f>
        <v>03B8</v>
      </c>
    </row>
    <row r="392" spans="1:4" x14ac:dyDescent="0.3">
      <c r="A392" s="27" t="s">
        <v>238</v>
      </c>
      <c r="B392" s="73" t="s">
        <v>89</v>
      </c>
      <c r="C392" t="s">
        <v>114</v>
      </c>
      <c r="D392" s="5" t="str">
        <f ca="1">IF(ISBLANK(Tableau4[[#This Row],[Glyphe]]),"",VLOOKUP(Tableau4[[#This Row],[Base]],Tableau3[],MATCH(Tableau4[[#This Row],[Mort]],Rempli!$A$6:$CU$6,0),0))</f>
        <v>00D9</v>
      </c>
    </row>
    <row r="393" spans="1:4" x14ac:dyDescent="0.3">
      <c r="A393" s="27" t="s">
        <v>220</v>
      </c>
      <c r="B393" s="73" t="s">
        <v>90</v>
      </c>
      <c r="C393" t="s">
        <v>114</v>
      </c>
      <c r="D393" s="5" t="str">
        <f ca="1">IF(ISBLANK(Tableau4[[#This Row],[Glyphe]]),"",VLOOKUP(Tableau4[[#This Row],[Base]],Tableau3[],MATCH(Tableau4[[#This Row],[Mort]],Rempli!$A$6:$CU$6,0),0))</f>
        <v>00F9</v>
      </c>
    </row>
    <row r="394" spans="1:4" x14ac:dyDescent="0.3">
      <c r="A394" s="27" t="s">
        <v>226</v>
      </c>
      <c r="B394" s="73" t="s">
        <v>174</v>
      </c>
      <c r="C394" t="s">
        <v>114</v>
      </c>
      <c r="D394" s="5" t="str">
        <f ca="1">IF(ISBLANK(Tableau4[[#This Row],[Glyphe]]),"",VLOOKUP(Tableau4[[#This Row],[Base]],Tableau3[],MATCH(Tableau4[[#This Row],[Mort]],Rempli!$A$6:$CU$6,0),0))</f>
        <v>2714</v>
      </c>
    </row>
    <row r="395" spans="1:4" x14ac:dyDescent="0.3">
      <c r="A395" s="27" t="s">
        <v>208</v>
      </c>
      <c r="B395" s="73" t="s">
        <v>175</v>
      </c>
      <c r="C395" t="s">
        <v>114</v>
      </c>
      <c r="D395" s="5" t="str">
        <f ca="1">IF(ISBLANK(Tableau4[[#This Row],[Glyphe]]),"",VLOOKUP(Tableau4[[#This Row],[Base]],Tableau3[],MATCH(Tableau4[[#This Row],[Mort]],Rempli!$A$6:$CU$6,0),0))</f>
        <v>2713</v>
      </c>
    </row>
    <row r="396" spans="1:4" x14ac:dyDescent="0.3">
      <c r="A396" s="27" t="s">
        <v>229</v>
      </c>
      <c r="B396" s="73" t="s">
        <v>162</v>
      </c>
      <c r="C396" t="s">
        <v>114</v>
      </c>
      <c r="D396" s="5" t="str">
        <f ca="1">IF(ISBLANK(Tableau4[[#This Row],[Glyphe]]),"",VLOOKUP(Tableau4[[#This Row],[Base]],Tableau3[],MATCH(Tableau4[[#This Row],[Mort]],Rempli!$A$6:$CU$6,0),0))</f>
        <v>1E80</v>
      </c>
    </row>
    <row r="397" spans="1:4" x14ac:dyDescent="0.3">
      <c r="A397" s="27" t="s">
        <v>211</v>
      </c>
      <c r="B397" s="73" t="s">
        <v>163</v>
      </c>
      <c r="C397" t="s">
        <v>114</v>
      </c>
      <c r="D397" s="5" t="str">
        <f ca="1">IF(ISBLANK(Tableau4[[#This Row],[Glyphe]]),"",VLOOKUP(Tableau4[[#This Row],[Base]],Tableau3[],MATCH(Tableau4[[#This Row],[Mort]],Rempli!$A$6:$CU$6,0),0))</f>
        <v>1E81</v>
      </c>
    </row>
    <row r="398" spans="1:4" x14ac:dyDescent="0.3">
      <c r="A398" s="27" t="s">
        <v>228</v>
      </c>
      <c r="B398" s="73" t="s">
        <v>166</v>
      </c>
      <c r="C398" t="s">
        <v>114</v>
      </c>
      <c r="D398" s="5" t="str">
        <f ca="1">IF(ISBLANK(Tableau4[[#This Row],[Glyphe]]),"",VLOOKUP(Tableau4[[#This Row],[Base]],Tableau3[],MATCH(Tableau4[[#This Row],[Mort]],Rempli!$A$6:$CU$6,0),0))</f>
        <v>2718</v>
      </c>
    </row>
    <row r="399" spans="1:4" x14ac:dyDescent="0.3">
      <c r="A399" s="27" t="s">
        <v>210</v>
      </c>
      <c r="B399" s="73" t="s">
        <v>167</v>
      </c>
      <c r="C399" t="s">
        <v>114</v>
      </c>
      <c r="D399" s="5" t="str">
        <f ca="1">IF(ISBLANK(Tableau4[[#This Row],[Glyphe]]),"",VLOOKUP(Tableau4[[#This Row],[Base]],Tableau3[],MATCH(Tableau4[[#This Row],[Mort]],Rempli!$A$6:$CU$6,0),0))</f>
        <v>2717</v>
      </c>
    </row>
    <row r="400" spans="1:4" x14ac:dyDescent="0.3">
      <c r="A400" s="27" t="s">
        <v>241</v>
      </c>
      <c r="B400" s="73" t="s">
        <v>86</v>
      </c>
      <c r="C400" t="s">
        <v>114</v>
      </c>
      <c r="D400" s="5" t="str">
        <f ca="1">IF(ISBLANK(Tableau4[[#This Row],[Glyphe]]),"",VLOOKUP(Tableau4[[#This Row],[Base]],Tableau3[],MATCH(Tableau4[[#This Row],[Mort]],Rempli!$A$6:$CU$6,0),0))</f>
        <v>1EF2</v>
      </c>
    </row>
    <row r="401" spans="1:4" x14ac:dyDescent="0.3">
      <c r="A401" s="27" t="s">
        <v>223</v>
      </c>
      <c r="B401" s="73" t="s">
        <v>87</v>
      </c>
      <c r="C401" t="s">
        <v>114</v>
      </c>
      <c r="D401" s="5" t="str">
        <f ca="1">IF(ISBLANK(Tableau4[[#This Row],[Glyphe]]),"",VLOOKUP(Tableau4[[#This Row],[Base]],Tableau3[],MATCH(Tableau4[[#This Row],[Mort]],Rempli!$A$6:$CU$6,0),0))</f>
        <v>1EF3</v>
      </c>
    </row>
    <row r="402" spans="1:4" x14ac:dyDescent="0.3">
      <c r="A402" s="27" t="s">
        <v>459</v>
      </c>
      <c r="B402" s="73" t="s">
        <v>69</v>
      </c>
      <c r="C402" t="s">
        <v>114</v>
      </c>
      <c r="D402" s="5" t="str">
        <f ca="1">IF(ISBLANK(Tableau4[[#This Row],[Glyphe]]),"",VLOOKUP(Tableau4[[#This Row],[Base]],Tableau3[],MATCH(Tableau4[[#This Row],[Mort]],Rempli!$A$6:$CU$6,0),0))</f>
        <v>01B7</v>
      </c>
    </row>
    <row r="403" spans="1:4" x14ac:dyDescent="0.3">
      <c r="A403" s="27" t="s">
        <v>458</v>
      </c>
      <c r="B403" s="73" t="s">
        <v>70</v>
      </c>
      <c r="C403" t="s">
        <v>114</v>
      </c>
      <c r="D403" s="5" t="str">
        <f ca="1">IF(ISBLANK(Tableau4[[#This Row],[Glyphe]]),"",VLOOKUP(Tableau4[[#This Row],[Base]],Tableau3[],MATCH(Tableau4[[#This Row],[Mort]],Rempli!$A$6:$CU$6,0),0))</f>
        <v>0292</v>
      </c>
    </row>
    <row r="404" spans="1:4" x14ac:dyDescent="0.3">
      <c r="A404" s="27" t="s">
        <v>461</v>
      </c>
      <c r="B404" s="73" t="s">
        <v>356</v>
      </c>
      <c r="C404" t="s">
        <v>114</v>
      </c>
      <c r="D404" s="5" t="str">
        <f ca="1">IF(ISBLANK(Tableau4[[#This Row],[Glyphe]]),"",VLOOKUP(Tableau4[[#This Row],[Base]],Tableau3[],MATCH(Tableau4[[#This Row],[Mort]],Rempli!$A$6:$CU$6,0),0))</f>
        <v>E001</v>
      </c>
    </row>
    <row r="405" spans="1:4" x14ac:dyDescent="0.3">
      <c r="A405" s="27" t="s">
        <v>460</v>
      </c>
      <c r="B405" s="73" t="s">
        <v>355</v>
      </c>
      <c r="C405" t="s">
        <v>114</v>
      </c>
      <c r="D405" s="5" t="str">
        <f ca="1">IF(ISBLANK(Tableau4[[#This Row],[Glyphe]]),"",VLOOKUP(Tableau4[[#This Row],[Base]],Tableau3[],MATCH(Tableau4[[#This Row],[Mort]],Rempli!$A$6:$CU$6,0),0))</f>
        <v>E001</v>
      </c>
    </row>
    <row r="406" spans="1:4" x14ac:dyDescent="0.3">
      <c r="A406" s="27" t="s">
        <v>420</v>
      </c>
      <c r="B406" s="73" t="s">
        <v>358</v>
      </c>
      <c r="C406" t="s">
        <v>114</v>
      </c>
      <c r="D406" s="5" t="str">
        <f ca="1">IF(ISBLANK(Tableau4[[#This Row],[Glyphe]]),"",VLOOKUP(Tableau4[[#This Row],[Base]],Tableau3[],MATCH(Tableau4[[#This Row],[Mort]],Rempli!$A$6:$CU$6,0),0))</f>
        <v>E002</v>
      </c>
    </row>
    <row r="407" spans="1:4" x14ac:dyDescent="0.3">
      <c r="A407" s="27" t="s">
        <v>418</v>
      </c>
      <c r="B407" s="73" t="s">
        <v>357</v>
      </c>
      <c r="C407" t="s">
        <v>114</v>
      </c>
      <c r="D407" s="5" t="str">
        <f ca="1">IF(ISBLANK(Tableau4[[#This Row],[Glyphe]]),"",VLOOKUP(Tableau4[[#This Row],[Base]],Tableau3[],MATCH(Tableau4[[#This Row],[Mort]],Rempli!$A$6:$CU$6,0),0))</f>
        <v>E002</v>
      </c>
    </row>
    <row r="408" spans="1:4" x14ac:dyDescent="0.3">
      <c r="A408" s="27" t="s">
        <v>463</v>
      </c>
      <c r="B408" s="73" t="s">
        <v>360</v>
      </c>
      <c r="C408" t="s">
        <v>114</v>
      </c>
      <c r="D408" s="5" t="str">
        <f ca="1">IF(ISBLANK(Tableau4[[#This Row],[Glyphe]]),"",VLOOKUP(Tableau4[[#This Row],[Base]],Tableau3[],MATCH(Tableau4[[#This Row],[Mort]],Rempli!$A$6:$CU$6,0),0))</f>
        <v>E003</v>
      </c>
    </row>
    <row r="409" spans="1:4" x14ac:dyDescent="0.3">
      <c r="A409" s="27" t="s">
        <v>462</v>
      </c>
      <c r="B409" s="73" t="s">
        <v>359</v>
      </c>
      <c r="C409" t="s">
        <v>114</v>
      </c>
      <c r="D409" s="5" t="str">
        <f ca="1">IF(ISBLANK(Tableau4[[#This Row],[Glyphe]]),"",VLOOKUP(Tableau4[[#This Row],[Base]],Tableau3[],MATCH(Tableau4[[#This Row],[Mort]],Rempli!$A$6:$CU$6,0),0))</f>
        <v>E003</v>
      </c>
    </row>
    <row r="410" spans="1:4" x14ac:dyDescent="0.3">
      <c r="A410" s="27" t="s">
        <v>419</v>
      </c>
      <c r="B410" s="73" t="s">
        <v>362</v>
      </c>
      <c r="C410" t="s">
        <v>114</v>
      </c>
      <c r="D410" s="5" t="str">
        <f ca="1">IF(ISBLANK(Tableau4[[#This Row],[Glyphe]]),"",VLOOKUP(Tableau4[[#This Row],[Base]],Tableau3[],MATCH(Tableau4[[#This Row],[Mort]],Rempli!$A$6:$CU$6,0),0))</f>
        <v>E004</v>
      </c>
    </row>
    <row r="411" spans="1:4" x14ac:dyDescent="0.3">
      <c r="A411" s="27" t="s">
        <v>417</v>
      </c>
      <c r="B411" s="73" t="s">
        <v>361</v>
      </c>
      <c r="C411" t="s">
        <v>114</v>
      </c>
      <c r="D411" s="5" t="str">
        <f ca="1">IF(ISBLANK(Tableau4[[#This Row],[Glyphe]]),"",VLOOKUP(Tableau4[[#This Row],[Base]],Tableau3[],MATCH(Tableau4[[#This Row],[Mort]],Rempli!$A$6:$CU$6,0),0))</f>
        <v>E004</v>
      </c>
    </row>
    <row r="412" spans="1:4" x14ac:dyDescent="0.3">
      <c r="A412" s="27" t="s">
        <v>426</v>
      </c>
      <c r="B412" s="73" t="s">
        <v>364</v>
      </c>
      <c r="C412" t="s">
        <v>114</v>
      </c>
      <c r="D412" s="5" t="str">
        <f ca="1">IF(ISBLANK(Tableau4[[#This Row],[Glyphe]]),"",VLOOKUP(Tableau4[[#This Row],[Base]],Tableau3[],MATCH(Tableau4[[#This Row],[Mort]],Rempli!$A$6:$CU$6,0),0))</f>
        <v>E005</v>
      </c>
    </row>
    <row r="413" spans="1:4" x14ac:dyDescent="0.3">
      <c r="A413" s="27" t="s">
        <v>425</v>
      </c>
      <c r="B413" s="73" t="s">
        <v>363</v>
      </c>
      <c r="C413" t="s">
        <v>114</v>
      </c>
      <c r="D413" s="5" t="str">
        <f ca="1">IF(ISBLANK(Tableau4[[#This Row],[Glyphe]]),"",VLOOKUP(Tableau4[[#This Row],[Base]],Tableau3[],MATCH(Tableau4[[#This Row],[Mort]],Rempli!$A$6:$CU$6,0),0))</f>
        <v>E005</v>
      </c>
    </row>
    <row r="414" spans="1:4" x14ac:dyDescent="0.3">
      <c r="A414" s="27" t="s">
        <v>464</v>
      </c>
      <c r="B414" s="73" t="s">
        <v>365</v>
      </c>
      <c r="C414" t="s">
        <v>114</v>
      </c>
      <c r="D414" s="5" t="str">
        <f ca="1">IF(ISBLANK(Tableau4[[#This Row],[Glyphe]]),"",VLOOKUP(Tableau4[[#This Row],[Base]],Tableau3[],MATCH(Tableau4[[#This Row],[Mort]],Rempli!$A$6:$CU$6,0),0))</f>
        <v>030F</v>
      </c>
    </row>
    <row r="415" spans="1:4" x14ac:dyDescent="0.3">
      <c r="A415" s="27" t="s">
        <v>247</v>
      </c>
      <c r="B415" s="73" t="s">
        <v>9</v>
      </c>
      <c r="C415" t="s">
        <v>114</v>
      </c>
      <c r="D415" s="5" t="str">
        <f ca="1">IF(ISBLANK(Tableau4[[#This Row],[Glyphe]]),"",VLOOKUP(Tableau4[[#This Row],[Base]],Tableau3[],MATCH(Tableau4[[#This Row],[Mort]],Rempli!$A$6:$CU$6,0),0))</f>
        <v>21D9</v>
      </c>
    </row>
    <row r="416" spans="1:4" x14ac:dyDescent="0.3">
      <c r="A416" s="27" t="s">
        <v>245</v>
      </c>
      <c r="B416" s="73" t="s">
        <v>11</v>
      </c>
      <c r="C416" t="s">
        <v>114</v>
      </c>
      <c r="D416" s="5" t="str">
        <f ca="1">IF(ISBLANK(Tableau4[[#This Row],[Glyphe]]),"",VLOOKUP(Tableau4[[#This Row],[Base]],Tableau3[],MATCH(Tableau4[[#This Row],[Mort]],Rempli!$A$6:$CU$6,0),0))</f>
        <v>21D3</v>
      </c>
    </row>
    <row r="417" spans="1:4" x14ac:dyDescent="0.3">
      <c r="A417" s="27" t="s">
        <v>246</v>
      </c>
      <c r="B417" s="73" t="s">
        <v>13</v>
      </c>
      <c r="C417" t="s">
        <v>114</v>
      </c>
      <c r="D417" s="5" t="str">
        <f ca="1">IF(ISBLANK(Tableau4[[#This Row],[Glyphe]]),"",VLOOKUP(Tableau4[[#This Row],[Base]],Tableau3[],MATCH(Tableau4[[#This Row],[Mort]],Rempli!$A$6:$CU$6,0),0))</f>
        <v>21D8</v>
      </c>
    </row>
    <row r="418" spans="1:4" x14ac:dyDescent="0.3">
      <c r="A418" s="27" t="s">
        <v>244</v>
      </c>
      <c r="B418" s="73" t="s">
        <v>34</v>
      </c>
      <c r="C418" t="s">
        <v>114</v>
      </c>
      <c r="D418" s="5" t="str">
        <f ca="1">IF(ISBLANK(Tableau4[[#This Row],[Glyphe]]),"",VLOOKUP(Tableau4[[#This Row],[Base]],Tableau3[],MATCH(Tableau4[[#This Row],[Mort]],Rempli!$A$6:$CU$6,0),0))</f>
        <v>21D0</v>
      </c>
    </row>
    <row r="419" spans="1:4" x14ac:dyDescent="0.3">
      <c r="A419" s="27" t="s">
        <v>261</v>
      </c>
      <c r="B419" s="73" t="s">
        <v>37</v>
      </c>
      <c r="C419" t="s">
        <v>114</v>
      </c>
      <c r="D419" s="5" t="str">
        <f ca="1">IF(ISBLANK(Tableau4[[#This Row],[Glyphe]]),"",VLOOKUP(Tableau4[[#This Row],[Base]],Tableau3[],MATCH(Tableau4[[#This Row],[Mort]],Rempli!$A$6:$CU$6,0),0))</f>
        <v>21D4</v>
      </c>
    </row>
    <row r="420" spans="1:4" x14ac:dyDescent="0.3">
      <c r="A420" s="27" t="s">
        <v>257</v>
      </c>
      <c r="B420" s="73" t="s">
        <v>14</v>
      </c>
      <c r="C420" t="s">
        <v>114</v>
      </c>
      <c r="D420" s="5" t="str">
        <f ca="1">IF(ISBLANK(Tableau4[[#This Row],[Glyphe]]),"",VLOOKUP(Tableau4[[#This Row],[Base]],Tableau3[],MATCH(Tableau4[[#This Row],[Mort]],Rempli!$A$6:$CU$6,0),0))</f>
        <v>21D2</v>
      </c>
    </row>
    <row r="421" spans="1:4" x14ac:dyDescent="0.3">
      <c r="A421" s="27" t="s">
        <v>243</v>
      </c>
      <c r="B421" s="73" t="s">
        <v>15</v>
      </c>
      <c r="C421" t="s">
        <v>114</v>
      </c>
      <c r="D421" s="5" t="str">
        <f ca="1">IF(ISBLANK(Tableau4[[#This Row],[Glyphe]]),"",VLOOKUP(Tableau4[[#This Row],[Base]],Tableau3[],MATCH(Tableau4[[#This Row],[Mort]],Rempli!$A$6:$CU$6,0),0))</f>
        <v>21D6</v>
      </c>
    </row>
    <row r="422" spans="1:4" x14ac:dyDescent="0.3">
      <c r="A422" s="27" t="s">
        <v>252</v>
      </c>
      <c r="B422" s="73" t="s">
        <v>47</v>
      </c>
      <c r="C422" t="s">
        <v>114</v>
      </c>
      <c r="D422" s="5" t="str">
        <f ca="1">IF(ISBLANK(Tableau4[[#This Row],[Glyphe]]),"",VLOOKUP(Tableau4[[#This Row],[Base]],Tableau3[],MATCH(Tableau4[[#This Row],[Mort]],Rempli!$A$6:$CU$6,0),0))</f>
        <v>21D1</v>
      </c>
    </row>
    <row r="423" spans="1:4" x14ac:dyDescent="0.3">
      <c r="A423" s="27" t="s">
        <v>254</v>
      </c>
      <c r="B423" s="73" t="s">
        <v>51</v>
      </c>
      <c r="C423" t="s">
        <v>114</v>
      </c>
      <c r="D423" s="5" t="str">
        <f ca="1">IF(ISBLANK(Tableau4[[#This Row],[Glyphe]]),"",VLOOKUP(Tableau4[[#This Row],[Base]],Tableau3[],MATCH(Tableau4[[#This Row],[Mort]],Rempli!$A$6:$CU$6,0),0))</f>
        <v>21D7</v>
      </c>
    </row>
    <row r="424" spans="1:4" x14ac:dyDescent="0.3">
      <c r="A424" s="27" t="s">
        <v>250</v>
      </c>
      <c r="B424" s="73" t="s">
        <v>7</v>
      </c>
      <c r="C424" t="s">
        <v>114</v>
      </c>
      <c r="D424" s="5" t="str">
        <f ca="1">IF(ISBLANK(Tableau4[[#This Row],[Glyphe]]),"",VLOOKUP(Tableau4[[#This Row],[Base]],Tableau3[],MATCH(Tableau4[[#This Row],[Mort]],Rempli!$A$6:$CU$6,0),0))</f>
        <v>21D5</v>
      </c>
    </row>
    <row r="425" spans="1:4" x14ac:dyDescent="0.3">
      <c r="A425" s="27" t="s">
        <v>102</v>
      </c>
      <c r="B425" s="73" t="s">
        <v>366</v>
      </c>
      <c r="C425" t="s">
        <v>114</v>
      </c>
      <c r="D425" s="5" t="str">
        <f ca="1">IF(ISBLANK(Tableau4[[#This Row],[Glyphe]]),"",VLOOKUP(Tableau4[[#This Row],[Base]],Tableau3[],MATCH(Tableau4[[#This Row],[Mort]],Rempli!$A$6:$CU$6,0),0))</f>
        <v>E000</v>
      </c>
    </row>
    <row r="426" spans="1:4" x14ac:dyDescent="0.3">
      <c r="A426" s="27" t="s">
        <v>416</v>
      </c>
      <c r="B426" s="73" t="s">
        <v>367</v>
      </c>
      <c r="C426" t="s">
        <v>114</v>
      </c>
      <c r="D426" s="5" t="str">
        <f ca="1">IF(ISBLANK(Tableau4[[#This Row],[Glyphe]]),"",VLOOKUP(Tableau4[[#This Row],[Base]],Tableau3[],MATCH(Tableau4[[#This Row],[Mort]],Rempli!$A$6:$CU$6,0),0))</f>
        <v>2727</v>
      </c>
    </row>
    <row r="427" spans="1:4" x14ac:dyDescent="0.3">
      <c r="A427" s="27" t="s">
        <v>80</v>
      </c>
      <c r="B427" s="73" t="s">
        <v>368</v>
      </c>
      <c r="C427" t="s">
        <v>114</v>
      </c>
      <c r="D427" s="5" t="str">
        <f ca="1">IF(ISBLANK(Tableau4[[#This Row],[Glyphe]]),"",VLOOKUP(Tableau4[[#This Row],[Base]],Tableau3[],MATCH(Tableau4[[#This Row],[Mort]],Rempli!$A$6:$CU$6,0),0))</f>
        <v>266D</v>
      </c>
    </row>
    <row r="428" spans="1:4" x14ac:dyDescent="0.3">
      <c r="A428" s="27" t="s">
        <v>32</v>
      </c>
      <c r="B428" s="73" t="s">
        <v>370</v>
      </c>
      <c r="C428" t="s">
        <v>114</v>
      </c>
      <c r="D428" s="5" t="str">
        <f ca="1">IF(ISBLANK(Tableau4[[#This Row],[Glyphe]]),"",VLOOKUP(Tableau4[[#This Row],[Base]],Tableau3[],MATCH(Tableau4[[#This Row],[Mort]],Rempli!$A$6:$CU$6,0),0))</f>
        <v>201C</v>
      </c>
    </row>
    <row r="429" spans="1:4" x14ac:dyDescent="0.3">
      <c r="A429" s="27" t="s">
        <v>150</v>
      </c>
      <c r="B429" s="74" t="s">
        <v>371</v>
      </c>
      <c r="C429" t="s">
        <v>114</v>
      </c>
      <c r="D429" s="5" t="str">
        <f ca="1">IF(ISBLANK(Tableau4[[#This Row],[Glyphe]]),"",VLOOKUP(Tableau4[[#This Row],[Base]],Tableau3[],MATCH(Tableau4[[#This Row],[Mort]],Rempli!$A$6:$CU$6,0),0))</f>
        <v>02BB</v>
      </c>
    </row>
    <row r="430" spans="1:4" x14ac:dyDescent="0.3">
      <c r="A430" s="27" t="s">
        <v>38</v>
      </c>
      <c r="B430" s="73" t="s">
        <v>372</v>
      </c>
      <c r="C430" t="s">
        <v>114</v>
      </c>
      <c r="D430" s="5" t="str">
        <f ca="1">IF(ISBLANK(Tableau4[[#This Row],[Glyphe]]),"",VLOOKUP(Tableau4[[#This Row],[Base]],Tableau3[],MATCH(Tableau4[[#This Row],[Mort]],Rempli!$A$6:$CU$6,0),0))</f>
        <v>276E</v>
      </c>
    </row>
    <row r="431" spans="1:4" x14ac:dyDescent="0.3">
      <c r="A431" s="27" t="s">
        <v>58</v>
      </c>
      <c r="B431" s="73" t="s">
        <v>375</v>
      </c>
      <c r="C431" t="s">
        <v>114</v>
      </c>
      <c r="D431" s="5" t="str">
        <f ca="1">IF(ISBLANK(Tableau4[[#This Row],[Glyphe]]),"",VLOOKUP(Tableau4[[#This Row],[Base]],Tableau3[],MATCH(Tableau4[[#This Row],[Mort]],Rempli!$A$6:$CU$6,0),0))</f>
        <v>276F</v>
      </c>
    </row>
    <row r="432" spans="1:4" x14ac:dyDescent="0.3">
      <c r="A432" s="27" t="s">
        <v>471</v>
      </c>
      <c r="B432" s="73" t="s">
        <v>379</v>
      </c>
      <c r="C432" t="s">
        <v>114</v>
      </c>
      <c r="D432" s="5" t="str">
        <f ca="1">IF(ISBLANK(Tableau4[[#This Row],[Glyphe]]),"",VLOOKUP(Tableau4[[#This Row],[Base]],Tableau3[],MATCH(Tableau4[[#This Row],[Mort]],Rempli!$A$6:$CU$6,0),0))</f>
        <v>266B</v>
      </c>
    </row>
    <row r="433" spans="1:4" x14ac:dyDescent="0.3">
      <c r="A433" s="27" t="s">
        <v>475</v>
      </c>
      <c r="B433" s="73" t="s">
        <v>385</v>
      </c>
      <c r="C433" t="s">
        <v>114</v>
      </c>
      <c r="D433" s="5" t="str">
        <f ca="1">IF(ISBLANK(Tableau4[[#This Row],[Glyphe]]),"",VLOOKUP(Tableau4[[#This Row],[Base]],Tableau3[],MATCH(Tableau4[[#This Row],[Mort]],Rempli!$A$6:$CU$6,0),0))</f>
        <v>2751</v>
      </c>
    </row>
    <row r="434" spans="1:4" x14ac:dyDescent="0.3">
      <c r="A434" s="27" t="s">
        <v>470</v>
      </c>
      <c r="B434" s="73" t="s">
        <v>369</v>
      </c>
      <c r="C434" t="s">
        <v>114</v>
      </c>
      <c r="D434" s="5" t="str">
        <f ca="1">IF(ISBLANK(Tableau4[[#This Row],[Glyphe]]),"",VLOOKUP(Tableau4[[#This Row],[Base]],Tableau3[],MATCH(Tableau4[[#This Row],[Mort]],Rempli!$A$6:$CU$6,0),0))</f>
        <v>2740</v>
      </c>
    </row>
    <row r="435" spans="1:4" x14ac:dyDescent="0.3">
      <c r="A435" s="27" t="s">
        <v>476</v>
      </c>
      <c r="B435" s="73" t="s">
        <v>386</v>
      </c>
      <c r="C435" t="s">
        <v>114</v>
      </c>
      <c r="D435" s="5" t="str">
        <f ca="1">IF(ISBLANK(Tableau4[[#This Row],[Glyphe]]),"",VLOOKUP(Tableau4[[#This Row],[Base]],Tableau3[],MATCH(Tableau4[[#This Row],[Mort]],Rempli!$A$6:$CU$6,0),0))</f>
        <v>274F</v>
      </c>
    </row>
    <row r="436" spans="1:4" x14ac:dyDescent="0.3">
      <c r="A436" s="27" t="s">
        <v>465</v>
      </c>
      <c r="B436" s="73" t="s">
        <v>373</v>
      </c>
      <c r="C436" t="s">
        <v>114</v>
      </c>
      <c r="D436" s="5" t="str">
        <f ca="1">IF(ISBLANK(Tableau4[[#This Row],[Glyphe]]),"",VLOOKUP(Tableau4[[#This Row],[Base]],Tableau3[],MATCH(Tableau4[[#This Row],[Mort]],Rempli!$A$6:$CU$6,0),0))</f>
        <v>00AD</v>
      </c>
    </row>
    <row r="437" spans="1:4" x14ac:dyDescent="0.3">
      <c r="A437" s="27" t="s">
        <v>472</v>
      </c>
      <c r="B437" s="73" t="s">
        <v>380</v>
      </c>
      <c r="C437" t="s">
        <v>114</v>
      </c>
      <c r="D437" s="5" t="str">
        <f ca="1">IF(ISBLANK(Tableau4[[#This Row],[Glyphe]]),"",VLOOKUP(Tableau4[[#This Row],[Base]],Tableau3[],MATCH(Tableau4[[#This Row],[Mort]],Rempli!$A$6:$CU$6,0),0))</f>
        <v>2E3E</v>
      </c>
    </row>
    <row r="438" spans="1:4" x14ac:dyDescent="0.3">
      <c r="A438" s="27" t="s">
        <v>114</v>
      </c>
      <c r="B438" s="73" t="s">
        <v>381</v>
      </c>
      <c r="C438" t="s">
        <v>114</v>
      </c>
      <c r="D438" s="5" t="str">
        <f ca="1">IF(ISBLANK(Tableau4[[#This Row],[Glyphe]]),"",VLOOKUP(Tableau4[[#This Row],[Base]],Tableau3[],MATCH(Tableau4[[#This Row],[Mort]],Rempli!$A$6:$CU$6,0),0))</f>
        <v>0060</v>
      </c>
    </row>
    <row r="439" spans="1:4" x14ac:dyDescent="0.3">
      <c r="A439" s="27" t="s">
        <v>473</v>
      </c>
      <c r="B439" s="73" t="s">
        <v>382</v>
      </c>
      <c r="C439" t="s">
        <v>114</v>
      </c>
      <c r="D439" s="5" t="str">
        <f ca="1">IF(ISBLANK(Tableau4[[#This Row],[Glyphe]]),"",VLOOKUP(Tableau4[[#This Row],[Base]],Tableau3[],MATCH(Tableau4[[#This Row],[Mort]],Rempli!$A$6:$CU$6,0),0))</f>
        <v>201B</v>
      </c>
    </row>
    <row r="440" spans="1:4" x14ac:dyDescent="0.3">
      <c r="A440" s="27" t="s">
        <v>466</v>
      </c>
      <c r="B440" s="73" t="s">
        <v>374</v>
      </c>
      <c r="C440" t="s">
        <v>114</v>
      </c>
      <c r="D440" s="5" t="str">
        <f ca="1">IF(ISBLANK(Tableau4[[#This Row],[Glyphe]]),"",VLOOKUP(Tableau4[[#This Row],[Base]],Tableau3[],MATCH(Tableau4[[#This Row],[Mort]],Rempli!$A$6:$CU$6,0),0))</f>
        <v>203E</v>
      </c>
    </row>
    <row r="441" spans="1:4" x14ac:dyDescent="0.3">
      <c r="A441" s="27" t="s">
        <v>474</v>
      </c>
      <c r="B441" s="73" t="s">
        <v>383</v>
      </c>
      <c r="C441" t="s">
        <v>114</v>
      </c>
      <c r="D441" s="5" t="str">
        <f ca="1">IF(ISBLANK(Tableau4[[#This Row],[Glyphe]]),"",VLOOKUP(Tableau4[[#This Row],[Base]],Tableau3[],MATCH(Tableau4[[#This Row],[Mort]],Rempli!$A$6:$CU$6,0),0))</f>
        <v>201F</v>
      </c>
    </row>
    <row r="442" spans="1:4" x14ac:dyDescent="0.3">
      <c r="A442" s="27" t="s">
        <v>67</v>
      </c>
      <c r="B442" s="73" t="s">
        <v>384</v>
      </c>
      <c r="C442" t="s">
        <v>114</v>
      </c>
      <c r="D442" s="5" t="str">
        <f ca="1">IF(ISBLANK(Tableau4[[#This Row],[Glyphe]]),"",VLOOKUP(Tableau4[[#This Row],[Base]],Tableau3[],MATCH(Tableau4[[#This Row],[Mort]],Rempli!$A$6:$CU$6,0),0))</f>
        <v>2205</v>
      </c>
    </row>
    <row r="443" spans="1:4" x14ac:dyDescent="0.3">
      <c r="A443" s="27" t="s">
        <v>468</v>
      </c>
      <c r="B443" s="73" t="s">
        <v>377</v>
      </c>
      <c r="C443" t="s">
        <v>114</v>
      </c>
      <c r="D443" s="5" t="str">
        <f ca="1">IF(ISBLANK(Tableau4[[#This Row],[Glyphe]]),"",VLOOKUP(Tableau4[[#This Row],[Base]],Tableau3[],MATCH(Tableau4[[#This Row],[Mort]],Rempli!$A$6:$CU$6,0),0))</f>
        <v>2116</v>
      </c>
    </row>
    <row r="444" spans="1:4" x14ac:dyDescent="0.3">
      <c r="A444" s="27" t="s">
        <v>467</v>
      </c>
      <c r="B444" s="73" t="s">
        <v>376</v>
      </c>
      <c r="C444" t="s">
        <v>114</v>
      </c>
      <c r="D444" s="5" t="str">
        <f ca="1">IF(ISBLANK(Tableau4[[#This Row],[Glyphe]]),"",VLOOKUP(Tableau4[[#This Row],[Base]],Tableau3[],MATCH(Tableau4[[#This Row],[Mort]],Rempli!$A$6:$CU$6,0),0))</f>
        <v>2260</v>
      </c>
    </row>
    <row r="445" spans="1:4" x14ac:dyDescent="0.3">
      <c r="A445" s="27" t="s">
        <v>469</v>
      </c>
      <c r="B445" s="73" t="s">
        <v>378</v>
      </c>
      <c r="C445" t="s">
        <v>114</v>
      </c>
      <c r="D445" s="5" t="str">
        <f ca="1">IF(ISBLANK(Tableau4[[#This Row],[Glyphe]]),"",VLOOKUP(Tableau4[[#This Row],[Base]],Tableau3[],MATCH(Tableau4[[#This Row],[Mort]],Rempli!$A$6:$CU$6,0),0))</f>
        <v>2795</v>
      </c>
    </row>
    <row r="446" spans="1:4" x14ac:dyDescent="0.3">
      <c r="A446" s="27" t="s">
        <v>649</v>
      </c>
      <c r="B446" s="73" t="s">
        <v>648</v>
      </c>
      <c r="C446" t="s">
        <v>114</v>
      </c>
      <c r="D446" s="5" t="str">
        <f ca="1">IF(ISBLANK(Tableau4[[#This Row],[Glyphe]]),"",VLOOKUP(Tableau4[[#This Row],[Base]],Tableau3[],MATCH(Tableau4[[#This Row],[Mort]],Rempli!$A$6:$CU$6,0),0))</f>
        <v>20A1</v>
      </c>
    </row>
    <row r="447" spans="1:4" x14ac:dyDescent="0.3">
      <c r="A447" s="27" t="s">
        <v>477</v>
      </c>
      <c r="B447" s="73" t="s">
        <v>387</v>
      </c>
      <c r="C447" t="s">
        <v>114</v>
      </c>
      <c r="D447" s="5" t="str">
        <f ca="1">IF(ISBLANK(Tableau4[[#This Row],[Glyphe]]),"",VLOOKUP(Tableau4[[#This Row],[Base]],Tableau3[],MATCH(Tableau4[[#This Row],[Mort]],Rempli!$A$6:$CU$6,0),0))</f>
        <v>0304</v>
      </c>
    </row>
    <row r="448" spans="1:4" x14ac:dyDescent="0.3">
      <c r="A448" s="27" t="s">
        <v>98</v>
      </c>
      <c r="B448" s="73" t="s">
        <v>388</v>
      </c>
      <c r="C448" t="s">
        <v>114</v>
      </c>
      <c r="D448" s="5" t="str">
        <f ca="1">IF(ISBLANK(Tableau4[[#This Row],[Glyphe]]),"",VLOOKUP(Tableau4[[#This Row],[Base]],Tableau3[],MATCH(Tableau4[[#This Row],[Mort]],Rempli!$A$6:$CU$6,0),0))</f>
        <v>20A5</v>
      </c>
    </row>
    <row r="449" spans="1:4" x14ac:dyDescent="0.3">
      <c r="A449" s="27" t="s">
        <v>478</v>
      </c>
      <c r="B449" s="73" t="s">
        <v>389</v>
      </c>
      <c r="C449" t="s">
        <v>114</v>
      </c>
      <c r="D449" s="5" t="str">
        <f ca="1">IF(ISBLANK(Tableau4[[#This Row],[Glyphe]]),"",VLOOKUP(Tableau4[[#This Row],[Base]],Tableau3[],MATCH(Tableau4[[#This Row],[Mort]],Rempli!$A$6:$CU$6,0),0))</f>
        <v>20BA</v>
      </c>
    </row>
    <row r="450" spans="1:4" x14ac:dyDescent="0.3">
      <c r="A450" s="27" t="s">
        <v>479</v>
      </c>
      <c r="B450" s="73" t="s">
        <v>390</v>
      </c>
      <c r="C450" t="s">
        <v>114</v>
      </c>
      <c r="D450" s="5" t="str">
        <f ca="1">IF(ISBLANK(Tableau4[[#This Row],[Glyphe]]),"",VLOOKUP(Tableau4[[#This Row],[Base]],Tableau3[],MATCH(Tableau4[[#This Row],[Mort]],Rempli!$A$6:$CU$6,0),0))</f>
        <v>20B9</v>
      </c>
    </row>
    <row r="451" spans="1:4" x14ac:dyDescent="0.3">
      <c r="A451" s="27" t="s">
        <v>71</v>
      </c>
      <c r="B451" s="73" t="s">
        <v>391</v>
      </c>
      <c r="C451" t="s">
        <v>114</v>
      </c>
      <c r="D451" s="5" t="str">
        <f ca="1">IF(ISBLANK(Tableau4[[#This Row],[Glyphe]]),"",VLOOKUP(Tableau4[[#This Row],[Base]],Tableau3[],MATCH(Tableau4[[#This Row],[Mort]],Rempli!$A$6:$CU$6,0),0))</f>
        <v>2702</v>
      </c>
    </row>
    <row r="452" spans="1:4" x14ac:dyDescent="0.3">
      <c r="A452" s="27" t="s">
        <v>480</v>
      </c>
      <c r="B452" s="73" t="s">
        <v>392</v>
      </c>
      <c r="C452" t="s">
        <v>114</v>
      </c>
      <c r="D452" s="5" t="str">
        <f ca="1">IF(ISBLANK(Tableau4[[#This Row],[Glyphe]]),"",VLOOKUP(Tableau4[[#This Row],[Base]],Tableau3[],MATCH(Tableau4[[#This Row],[Mort]],Rempli!$A$6:$CU$6,0),0))</f>
        <v>2042</v>
      </c>
    </row>
    <row r="453" spans="1:4" x14ac:dyDescent="0.3">
      <c r="A453" s="27" t="s">
        <v>481</v>
      </c>
      <c r="B453" s="73" t="s">
        <v>393</v>
      </c>
      <c r="C453" t="s">
        <v>114</v>
      </c>
      <c r="D453" s="5" t="str">
        <f ca="1">IF(ISBLANK(Tableau4[[#This Row],[Glyphe]]),"",VLOOKUP(Tableau4[[#This Row],[Base]],Tableau3[],MATCH(Tableau4[[#This Row],[Mort]],Rempli!$A$6:$CU$6,0),0))</f>
        <v>03B3</v>
      </c>
    </row>
    <row r="454" spans="1:4" x14ac:dyDescent="0.3">
      <c r="A454" s="27" t="s">
        <v>482</v>
      </c>
      <c r="B454" s="73" t="s">
        <v>402</v>
      </c>
      <c r="C454" t="s">
        <v>114</v>
      </c>
      <c r="D454" s="5" t="str">
        <f ca="1">IF(ISBLANK(Tableau4[[#This Row],[Glyphe]]),"",VLOOKUP(Tableau4[[#This Row],[Base]],Tableau3[],MATCH(Tableau4[[#This Row],[Mort]],Rempli!$A$6:$CU$6,0),0))</f>
        <v>2264</v>
      </c>
    </row>
    <row r="455" spans="1:4" x14ac:dyDescent="0.3">
      <c r="A455" s="27" t="s">
        <v>483</v>
      </c>
      <c r="B455" s="73" t="s">
        <v>403</v>
      </c>
      <c r="C455" t="s">
        <v>114</v>
      </c>
      <c r="D455" s="5" t="str">
        <f ca="1">IF(ISBLANK(Tableau4[[#This Row],[Glyphe]]),"",VLOOKUP(Tableau4[[#This Row],[Base]],Tableau3[],MATCH(Tableau4[[#This Row],[Mort]],Rempli!$A$6:$CU$6,0),0))</f>
        <v>2265</v>
      </c>
    </row>
    <row r="456" spans="1:4" x14ac:dyDescent="0.3">
      <c r="A456" s="27" t="s">
        <v>484</v>
      </c>
      <c r="B456" s="73" t="s">
        <v>394</v>
      </c>
      <c r="C456" t="s">
        <v>114</v>
      </c>
      <c r="D456" s="5" t="str">
        <f ca="1">IF(ISBLANK(Tableau4[[#This Row],[Glyphe]]),"",VLOOKUP(Tableau4[[#This Row],[Base]],Tableau3[],MATCH(Tableau4[[#This Row],[Mort]],Rempli!$A$6:$CU$6,0),0))</f>
        <v>0326</v>
      </c>
    </row>
    <row r="457" spans="1:4" x14ac:dyDescent="0.3">
      <c r="A457" s="27" t="s">
        <v>487</v>
      </c>
      <c r="B457" s="73" t="s">
        <v>399</v>
      </c>
      <c r="C457" t="s">
        <v>114</v>
      </c>
      <c r="D457" s="5" t="str">
        <f ca="1">IF(ISBLANK(Tableau4[[#This Row],[Glyphe]]),"",VLOOKUP(Tableau4[[#This Row],[Base]],Tableau3[],MATCH(Tableau4[[#This Row],[Mort]],Rempli!$A$6:$CU$6,0),0))</f>
        <v>0309</v>
      </c>
    </row>
    <row r="458" spans="1:4" x14ac:dyDescent="0.3">
      <c r="A458" s="27" t="s">
        <v>485</v>
      </c>
      <c r="B458" s="73" t="s">
        <v>397</v>
      </c>
      <c r="C458" t="s">
        <v>114</v>
      </c>
      <c r="D458" s="5" t="str">
        <f ca="1">IF(ISBLANK(Tableau4[[#This Row],[Glyphe]]),"",VLOOKUP(Tableau4[[#This Row],[Base]],Tableau3[],MATCH(Tableau4[[#This Row],[Mort]],Rempli!$A$6:$CU$6,0),0))</f>
        <v>263B</v>
      </c>
    </row>
    <row r="459" spans="1:4" x14ac:dyDescent="0.3">
      <c r="A459" s="27" t="s">
        <v>488</v>
      </c>
      <c r="B459" s="73" t="s">
        <v>395</v>
      </c>
      <c r="C459" t="s">
        <v>114</v>
      </c>
      <c r="D459" s="5" t="str">
        <f ca="1">IF(ISBLANK(Tableau4[[#This Row],[Glyphe]]),"",VLOOKUP(Tableau4[[#This Row],[Base]],Tableau3[],MATCH(Tableau4[[#This Row],[Mort]],Rempli!$A$6:$CU$6,0),0))</f>
        <v>0323</v>
      </c>
    </row>
    <row r="460" spans="1:4" x14ac:dyDescent="0.3">
      <c r="A460" s="27" t="s">
        <v>486</v>
      </c>
      <c r="B460" s="73" t="s">
        <v>396</v>
      </c>
      <c r="C460" t="s">
        <v>114</v>
      </c>
      <c r="D460" s="5" t="str">
        <f ca="1">IF(ISBLANK(Tableau4[[#This Row],[Glyphe]]),"",VLOOKUP(Tableau4[[#This Row],[Base]],Tableau3[],MATCH(Tableau4[[#This Row],[Mort]],Rempli!$A$6:$CU$6,0),0))</f>
        <v>263A</v>
      </c>
    </row>
    <row r="461" spans="1:4" x14ac:dyDescent="0.3">
      <c r="A461" s="27" t="s">
        <v>489</v>
      </c>
      <c r="B461" s="73" t="s">
        <v>400</v>
      </c>
      <c r="C461" t="s">
        <v>114</v>
      </c>
      <c r="D461" s="5" t="str">
        <f ca="1">IF(ISBLANK(Tableau4[[#This Row],[Glyphe]]),"",VLOOKUP(Tableau4[[#This Row],[Base]],Tableau3[],MATCH(Tableau4[[#This Row],[Mort]],Rempli!$A$6:$CU$6,0),0))</f>
        <v>270F</v>
      </c>
    </row>
    <row r="462" spans="1:4" x14ac:dyDescent="0.3">
      <c r="A462" s="27" t="s">
        <v>198</v>
      </c>
      <c r="B462" s="73" t="s">
        <v>398</v>
      </c>
      <c r="C462" t="s">
        <v>114</v>
      </c>
      <c r="D462" s="5" t="str">
        <f ca="1">IF(ISBLANK(Tableau4[[#This Row],[Glyphe]]),"",VLOOKUP(Tableau4[[#This Row],[Base]],Tableau3[],MATCH(Tableau4[[#This Row],[Mort]],Rempli!$A$6:$CU$6,0),0))</f>
        <v>2763</v>
      </c>
    </row>
    <row r="463" spans="1:4" x14ac:dyDescent="0.3">
      <c r="A463" s="27" t="s">
        <v>490</v>
      </c>
      <c r="B463" s="73" t="s">
        <v>401</v>
      </c>
      <c r="C463" t="s">
        <v>114</v>
      </c>
      <c r="D463" s="5" t="str">
        <f ca="1">IF(ISBLANK(Tableau4[[#This Row],[Glyphe]]),"",VLOOKUP(Tableau4[[#This Row],[Base]],Tableau3[],MATCH(Tableau4[[#This Row],[Mort]],Rempli!$A$6:$CU$6,0),0))</f>
        <v>2022</v>
      </c>
    </row>
    <row r="464" spans="1:4" x14ac:dyDescent="0.3">
      <c r="A464" s="27" t="s">
        <v>491</v>
      </c>
      <c r="B464" s="3" t="s">
        <v>1546</v>
      </c>
      <c r="C464" t="s">
        <v>114</v>
      </c>
      <c r="D464" s="5" t="str">
        <f ca="1">IF(ISBLANK(Tableau4[[#This Row],[Glyphe]]),"",VLOOKUP(Tableau4[[#This Row],[Base]],Tableau3[],MATCH(Tableau4[[#This Row],[Mort]],Rempli!$A$6:$CU$6,0),0))</f>
        <v>0300</v>
      </c>
    </row>
    <row r="465" spans="1:4" x14ac:dyDescent="0.3">
      <c r="A465" s="27" t="s">
        <v>201</v>
      </c>
      <c r="B465" s="4" t="s">
        <v>1547</v>
      </c>
      <c r="C465" t="s">
        <v>114</v>
      </c>
      <c r="D465" s="5" t="str">
        <f ca="1">IF(ISBLANK(Tableau4[[#This Row],[Glyphe]]),"",VLOOKUP(Tableau4[[#This Row],[Base]],Tableau3[],MATCH(Tableau4[[#This Row],[Mort]],Rempli!$A$6:$CU$6,0),0))</f>
        <v>0060</v>
      </c>
    </row>
    <row r="466" spans="1:4" x14ac:dyDescent="0.3">
      <c r="A466" s="58" t="s">
        <v>407</v>
      </c>
      <c r="B466" s="58"/>
      <c r="C466" s="59" t="s">
        <v>416</v>
      </c>
      <c r="D466" s="57" t="str">
        <f ca="1">IF(ISBLANK(Tableau4[[#This Row],[Glyphe]]),"",VLOOKUP(Tableau4[[#This Row],[Base]],Tableau3[],MATCH(Tableau4[[#This Row],[Mort]],Rempli!$A$6:$CU$6,0),0))</f>
        <v/>
      </c>
    </row>
    <row r="467" spans="1:4" x14ac:dyDescent="0.3">
      <c r="A467" s="27" t="s">
        <v>242</v>
      </c>
      <c r="B467" s="73" t="s">
        <v>65</v>
      </c>
      <c r="C467" t="s">
        <v>416</v>
      </c>
      <c r="D467" s="5" t="str">
        <f ca="1">IF(ISBLANK(Tableau4[[#This Row],[Glyphe]]),"",VLOOKUP(Tableau4[[#This Row],[Base]],Tableau3[],MATCH(Tableau4[[#This Row],[Mort]],Rempli!$A$6:$CU$6,0),0))</f>
        <v>00C3</v>
      </c>
    </row>
    <row r="468" spans="1:4" x14ac:dyDescent="0.3">
      <c r="A468" s="27" t="s">
        <v>224</v>
      </c>
      <c r="B468" s="73" t="s">
        <v>66</v>
      </c>
      <c r="C468" t="s">
        <v>416</v>
      </c>
      <c r="D468" s="5" t="str">
        <f ca="1">IF(ISBLANK(Tableau4[[#This Row],[Glyphe]]),"",VLOOKUP(Tableau4[[#This Row],[Base]],Tableau3[],MATCH(Tableau4[[#This Row],[Mort]],Rempli!$A$6:$CU$6,0),0))</f>
        <v>00E3</v>
      </c>
    </row>
    <row r="469" spans="1:4" x14ac:dyDescent="0.3">
      <c r="A469" s="27" t="s">
        <v>225</v>
      </c>
      <c r="B469" s="73" t="s">
        <v>178</v>
      </c>
      <c r="C469" t="s">
        <v>416</v>
      </c>
      <c r="D469" s="5" t="str">
        <f ca="1">IF(ISBLANK(Tableau4[[#This Row],[Glyphe]]),"",VLOOKUP(Tableau4[[#This Row],[Base]],Tableau3[],MATCH(Tableau4[[#This Row],[Mort]],Rempli!$A$6:$CU$6,0),0))</f>
        <v>2158</v>
      </c>
    </row>
    <row r="470" spans="1:4" x14ac:dyDescent="0.3">
      <c r="A470" s="27" t="s">
        <v>207</v>
      </c>
      <c r="B470" s="73" t="s">
        <v>179</v>
      </c>
      <c r="C470" t="s">
        <v>416</v>
      </c>
      <c r="D470" s="5" t="str">
        <f ca="1">IF(ISBLANK(Tableau4[[#This Row],[Glyphe]]),"",VLOOKUP(Tableau4[[#This Row],[Base]],Tableau3[],MATCH(Tableau4[[#This Row],[Mort]],Rempli!$A$6:$CU$6,0),0))</f>
        <v>2158</v>
      </c>
    </row>
    <row r="471" spans="1:4" x14ac:dyDescent="0.3">
      <c r="A471" s="27" t="s">
        <v>227</v>
      </c>
      <c r="B471" s="73" t="s">
        <v>170</v>
      </c>
      <c r="C471" t="s">
        <v>416</v>
      </c>
      <c r="D471" s="5" t="str">
        <f ca="1">IF(ISBLANK(Tableau4[[#This Row],[Glyphe]]),"",VLOOKUP(Tableau4[[#This Row],[Base]],Tableau3[],MATCH(Tableau4[[#This Row],[Mort]],Rempli!$A$6:$CU$6,0),0))</f>
        <v>2003</v>
      </c>
    </row>
    <row r="472" spans="1:4" x14ac:dyDescent="0.3">
      <c r="A472" s="27" t="s">
        <v>209</v>
      </c>
      <c r="B472" s="73" t="s">
        <v>171</v>
      </c>
      <c r="C472" t="s">
        <v>416</v>
      </c>
      <c r="D472" s="5" t="str">
        <f ca="1">IF(ISBLANK(Tableau4[[#This Row],[Glyphe]]),"",VLOOKUP(Tableau4[[#This Row],[Base]],Tableau3[],MATCH(Tableau4[[#This Row],[Mort]],Rempli!$A$6:$CU$6,0),0))</f>
        <v>2003</v>
      </c>
    </row>
    <row r="473" spans="1:4" x14ac:dyDescent="0.3">
      <c r="A473" s="27" t="s">
        <v>233</v>
      </c>
      <c r="B473" s="73" t="s">
        <v>119</v>
      </c>
      <c r="C473" t="s">
        <v>416</v>
      </c>
      <c r="D473" s="5" t="str">
        <f ca="1">IF(ISBLANK(Tableau4[[#This Row],[Glyphe]]),"",VLOOKUP(Tableau4[[#This Row],[Base]],Tableau3[],MATCH(Tableau4[[#This Row],[Mort]],Rempli!$A$6:$CU$6,0),0))</f>
        <v>2300</v>
      </c>
    </row>
    <row r="474" spans="1:4" x14ac:dyDescent="0.3">
      <c r="A474" s="27" t="s">
        <v>215</v>
      </c>
      <c r="B474" s="73" t="s">
        <v>120</v>
      </c>
      <c r="C474" t="s">
        <v>416</v>
      </c>
      <c r="D474" s="5" t="str">
        <f ca="1">IF(ISBLANK(Tableau4[[#This Row],[Glyphe]]),"",VLOOKUP(Tableau4[[#This Row],[Base]],Tableau3[],MATCH(Tableau4[[#This Row],[Mort]],Rempli!$A$6:$CU$6,0),0))</f>
        <v>2300</v>
      </c>
    </row>
    <row r="475" spans="1:4" x14ac:dyDescent="0.3">
      <c r="A475" s="27" t="s">
        <v>235</v>
      </c>
      <c r="B475" s="73" t="s">
        <v>73</v>
      </c>
      <c r="C475" t="s">
        <v>416</v>
      </c>
      <c r="D475" s="5" t="str">
        <f ca="1">IF(ISBLANK(Tableau4[[#This Row],[Glyphe]]),"",VLOOKUP(Tableau4[[#This Row],[Base]],Tableau3[],MATCH(Tableau4[[#This Row],[Mort]],Rempli!$A$6:$CU$6,0),0))</f>
        <v>1EBC</v>
      </c>
    </row>
    <row r="476" spans="1:4" x14ac:dyDescent="0.3">
      <c r="A476" s="27" t="s">
        <v>217</v>
      </c>
      <c r="B476" s="73" t="s">
        <v>74</v>
      </c>
      <c r="C476" t="s">
        <v>416</v>
      </c>
      <c r="D476" s="5" t="str">
        <f ca="1">IF(ISBLANK(Tableau4[[#This Row],[Glyphe]]),"",VLOOKUP(Tableau4[[#This Row],[Base]],Tableau3[],MATCH(Tableau4[[#This Row],[Mort]],Rempli!$A$6:$CU$6,0),0))</f>
        <v>1EBD</v>
      </c>
    </row>
    <row r="477" spans="1:4" x14ac:dyDescent="0.3">
      <c r="A477" s="27" t="s">
        <v>232</v>
      </c>
      <c r="B477" s="73" t="s">
        <v>122</v>
      </c>
      <c r="C477" t="s">
        <v>416</v>
      </c>
      <c r="D477" s="5" t="str">
        <f ca="1">IF(ISBLANK(Tableau4[[#This Row],[Glyphe]]),"",VLOOKUP(Tableau4[[#This Row],[Base]],Tableau3[],MATCH(Tableau4[[#This Row],[Mort]],Rempli!$A$6:$CU$6,0),0))</f>
        <v>00AA</v>
      </c>
    </row>
    <row r="478" spans="1:4" x14ac:dyDescent="0.3">
      <c r="A478" s="27" t="s">
        <v>214</v>
      </c>
      <c r="B478" s="73" t="s">
        <v>123</v>
      </c>
      <c r="C478" t="s">
        <v>416</v>
      </c>
      <c r="D478" s="5" t="str">
        <f ca="1">IF(ISBLANK(Tableau4[[#This Row],[Glyphe]]),"",VLOOKUP(Tableau4[[#This Row],[Base]],Tableau3[],MATCH(Tableau4[[#This Row],[Mort]],Rempli!$A$6:$CU$6,0),0))</f>
        <v>00AA</v>
      </c>
    </row>
    <row r="479" spans="1:4" x14ac:dyDescent="0.3">
      <c r="A479" s="27" t="s">
        <v>231</v>
      </c>
      <c r="B479" s="73" t="s">
        <v>125</v>
      </c>
      <c r="C479" t="s">
        <v>416</v>
      </c>
      <c r="D479" s="5" t="str">
        <f ca="1">IF(ISBLANK(Tableau4[[#This Row],[Glyphe]]),"",VLOOKUP(Tableau4[[#This Row],[Base]],Tableau3[],MATCH(Tableau4[[#This Row],[Mort]],Rempli!$A$6:$CU$6,0),0))</f>
        <v>2157</v>
      </c>
    </row>
    <row r="480" spans="1:4" x14ac:dyDescent="0.3">
      <c r="A480" s="27" t="s">
        <v>213</v>
      </c>
      <c r="B480" s="73" t="s">
        <v>126</v>
      </c>
      <c r="C480" t="s">
        <v>416</v>
      </c>
      <c r="D480" s="5" t="str">
        <f ca="1">IF(ISBLANK(Tableau4[[#This Row],[Glyphe]]),"",VLOOKUP(Tableau4[[#This Row],[Base]],Tableau3[],MATCH(Tableau4[[#This Row],[Mort]],Rempli!$A$6:$CU$6,0),0))</f>
        <v>2157</v>
      </c>
    </row>
    <row r="481" spans="1:4" x14ac:dyDescent="0.3">
      <c r="A481" s="27" t="s">
        <v>230</v>
      </c>
      <c r="B481" s="73" t="s">
        <v>129</v>
      </c>
      <c r="C481" t="s">
        <v>416</v>
      </c>
      <c r="D481" s="5" t="str">
        <f ca="1">IF(ISBLANK(Tableau4[[#This Row],[Glyphe]]),"",VLOOKUP(Tableau4[[#This Row],[Base]],Tableau3[],MATCH(Tableau4[[#This Row],[Mort]],Rempli!$A$6:$CU$6,0),0))</f>
        <v>215A</v>
      </c>
    </row>
    <row r="482" spans="1:4" x14ac:dyDescent="0.3">
      <c r="A482" s="27" t="s">
        <v>212</v>
      </c>
      <c r="B482" s="73" t="s">
        <v>130</v>
      </c>
      <c r="C482" t="s">
        <v>416</v>
      </c>
      <c r="D482" s="5" t="str">
        <f ca="1">IF(ISBLANK(Tableau4[[#This Row],[Glyphe]]),"",VLOOKUP(Tableau4[[#This Row],[Base]],Tableau3[],MATCH(Tableau4[[#This Row],[Mort]],Rempli!$A$6:$CU$6,0),0))</f>
        <v>215A</v>
      </c>
    </row>
    <row r="483" spans="1:4" x14ac:dyDescent="0.3">
      <c r="A483" s="27" t="s">
        <v>239</v>
      </c>
      <c r="B483" s="73" t="s">
        <v>92</v>
      </c>
      <c r="C483" t="s">
        <v>416</v>
      </c>
      <c r="D483" s="5" t="str">
        <f ca="1">IF(ISBLANK(Tableau4[[#This Row],[Glyphe]]),"",VLOOKUP(Tableau4[[#This Row],[Base]],Tableau3[],MATCH(Tableau4[[#This Row],[Mort]],Rempli!$A$6:$CU$6,0),0))</f>
        <v>0128</v>
      </c>
    </row>
    <row r="484" spans="1:4" x14ac:dyDescent="0.3">
      <c r="A484" s="27" t="s">
        <v>221</v>
      </c>
      <c r="B484" s="73" t="s">
        <v>93</v>
      </c>
      <c r="C484" t="s">
        <v>416</v>
      </c>
      <c r="D484" s="5" t="str">
        <f ca="1">IF(ISBLANK(Tableau4[[#This Row],[Glyphe]]),"",VLOOKUP(Tableau4[[#This Row],[Base]],Tableau3[],MATCH(Tableau4[[#This Row],[Mort]],Rempli!$A$6:$CU$6,0),0))</f>
        <v>0129</v>
      </c>
    </row>
    <row r="485" spans="1:4" x14ac:dyDescent="0.3">
      <c r="A485" s="27" t="s">
        <v>447</v>
      </c>
      <c r="B485" s="73" t="s">
        <v>133</v>
      </c>
      <c r="C485" t="s">
        <v>416</v>
      </c>
      <c r="D485" s="5" t="str">
        <f ca="1">IF(ISBLANK(Tableau4[[#This Row],[Glyphe]]),"",VLOOKUP(Tableau4[[#This Row],[Base]],Tableau3[],MATCH(Tableau4[[#This Row],[Mort]],Rempli!$A$6:$CU$6,0),0))</f>
        <v>0132</v>
      </c>
    </row>
    <row r="486" spans="1:4" x14ac:dyDescent="0.3">
      <c r="A486" s="27" t="s">
        <v>446</v>
      </c>
      <c r="B486" s="73" t="s">
        <v>134</v>
      </c>
      <c r="C486" t="s">
        <v>416</v>
      </c>
      <c r="D486" s="5" t="str">
        <f ca="1">IF(ISBLANK(Tableau4[[#This Row],[Glyphe]]),"",VLOOKUP(Tableau4[[#This Row],[Base]],Tableau3[],MATCH(Tableau4[[#This Row],[Mort]],Rempli!$A$6:$CU$6,0),0))</f>
        <v>0133</v>
      </c>
    </row>
    <row r="487" spans="1:4" x14ac:dyDescent="0.3">
      <c r="A487" s="27" t="s">
        <v>449</v>
      </c>
      <c r="B487" s="73" t="s">
        <v>137</v>
      </c>
      <c r="C487" t="s">
        <v>416</v>
      </c>
      <c r="D487" s="5" t="str">
        <f ca="1">IF(ISBLANK(Tableau4[[#This Row],[Glyphe]]),"",VLOOKUP(Tableau4[[#This Row],[Base]],Tableau3[],MATCH(Tableau4[[#This Row],[Mort]],Rempli!$A$6:$CU$6,0),0))</f>
        <v>215C</v>
      </c>
    </row>
    <row r="488" spans="1:4" x14ac:dyDescent="0.3">
      <c r="A488" s="27" t="s">
        <v>448</v>
      </c>
      <c r="B488" s="73" t="s">
        <v>138</v>
      </c>
      <c r="C488" t="s">
        <v>416</v>
      </c>
      <c r="D488" s="5" t="str">
        <f ca="1">IF(ISBLANK(Tableau4[[#This Row],[Glyphe]]),"",VLOOKUP(Tableau4[[#This Row],[Base]],Tableau3[],MATCH(Tableau4[[#This Row],[Mort]],Rempli!$A$6:$CU$6,0),0))</f>
        <v>215C</v>
      </c>
    </row>
    <row r="489" spans="1:4" x14ac:dyDescent="0.3">
      <c r="A489" s="27" t="s">
        <v>451</v>
      </c>
      <c r="B489" s="73" t="s">
        <v>141</v>
      </c>
      <c r="C489" t="s">
        <v>416</v>
      </c>
      <c r="D489" s="5" t="str">
        <f ca="1">IF(ISBLANK(Tableau4[[#This Row],[Glyphe]]),"",VLOOKUP(Tableau4[[#This Row],[Base]],Tableau3[],MATCH(Tableau4[[#This Row],[Mort]],Rempli!$A$6:$CU$6,0),0))</f>
        <v>013F</v>
      </c>
    </row>
    <row r="490" spans="1:4" x14ac:dyDescent="0.3">
      <c r="A490" s="27" t="s">
        <v>450</v>
      </c>
      <c r="B490" s="73" t="s">
        <v>142</v>
      </c>
      <c r="C490" t="s">
        <v>416</v>
      </c>
      <c r="D490" s="5" t="str">
        <f ca="1">IF(ISBLANK(Tableau4[[#This Row],[Glyphe]]),"",VLOOKUP(Tableau4[[#This Row],[Base]],Tableau3[],MATCH(Tableau4[[#This Row],[Mort]],Rempli!$A$6:$CU$6,0),0))</f>
        <v>0140</v>
      </c>
    </row>
    <row r="491" spans="1:4" x14ac:dyDescent="0.3">
      <c r="A491" s="27" t="s">
        <v>453</v>
      </c>
      <c r="B491" s="73" t="s">
        <v>144</v>
      </c>
      <c r="C491" t="s">
        <v>416</v>
      </c>
      <c r="D491" s="5" t="str">
        <f ca="1">IF(ISBLANK(Tableau4[[#This Row],[Glyphe]]),"",VLOOKUP(Tableau4[[#This Row],[Base]],Tableau3[],MATCH(Tableau4[[#This Row],[Mort]],Rempli!$A$6:$CU$6,0),0))</f>
        <v>00BA</v>
      </c>
    </row>
    <row r="492" spans="1:4" x14ac:dyDescent="0.3">
      <c r="A492" s="27" t="s">
        <v>452</v>
      </c>
      <c r="B492" s="73" t="s">
        <v>145</v>
      </c>
      <c r="C492" t="s">
        <v>416</v>
      </c>
      <c r="D492" s="5" t="str">
        <f ca="1">IF(ISBLANK(Tableau4[[#This Row],[Glyphe]]),"",VLOOKUP(Tableau4[[#This Row],[Base]],Tableau3[],MATCH(Tableau4[[#This Row],[Mort]],Rempli!$A$6:$CU$6,0),0))</f>
        <v>00BA</v>
      </c>
    </row>
    <row r="493" spans="1:4" x14ac:dyDescent="0.3">
      <c r="A493" s="27" t="s">
        <v>455</v>
      </c>
      <c r="B493" s="73" t="s">
        <v>182</v>
      </c>
      <c r="C493" t="s">
        <v>416</v>
      </c>
      <c r="D493" s="5" t="str">
        <f ca="1">IF(ISBLANK(Tableau4[[#This Row],[Glyphe]]),"",VLOOKUP(Tableau4[[#This Row],[Base]],Tableau3[],MATCH(Tableau4[[#This Row],[Mort]],Rempli!$A$6:$CU$6,0),0))</f>
        <v>00D1</v>
      </c>
    </row>
    <row r="494" spans="1:4" x14ac:dyDescent="0.3">
      <c r="A494" s="27" t="s">
        <v>454</v>
      </c>
      <c r="B494" s="73" t="s">
        <v>183</v>
      </c>
      <c r="C494" t="s">
        <v>416</v>
      </c>
      <c r="D494" s="5" t="str">
        <f ca="1">IF(ISBLANK(Tableau4[[#This Row],[Glyphe]]),"",VLOOKUP(Tableau4[[#This Row],[Base]],Tableau3[],MATCH(Tableau4[[#This Row],[Mort]],Rempli!$A$6:$CU$6,0),0))</f>
        <v>00F1</v>
      </c>
    </row>
    <row r="495" spans="1:4" x14ac:dyDescent="0.3">
      <c r="A495" s="27" t="s">
        <v>457</v>
      </c>
      <c r="B495" s="73" t="s">
        <v>96</v>
      </c>
      <c r="C495" t="s">
        <v>416</v>
      </c>
      <c r="D495" s="5" t="str">
        <f ca="1">IF(ISBLANK(Tableau4[[#This Row],[Glyphe]]),"",VLOOKUP(Tableau4[[#This Row],[Base]],Tableau3[],MATCH(Tableau4[[#This Row],[Mort]],Rempli!$A$6:$CU$6,0),0))</f>
        <v>00D5</v>
      </c>
    </row>
    <row r="496" spans="1:4" x14ac:dyDescent="0.3">
      <c r="A496" s="27" t="s">
        <v>456</v>
      </c>
      <c r="B496" s="73" t="s">
        <v>97</v>
      </c>
      <c r="C496" t="s">
        <v>416</v>
      </c>
      <c r="D496" s="5" t="str">
        <f ca="1">IF(ISBLANK(Tableau4[[#This Row],[Glyphe]]),"",VLOOKUP(Tableau4[[#This Row],[Base]],Tableau3[],MATCH(Tableau4[[#This Row],[Mort]],Rempli!$A$6:$CU$6,0),0))</f>
        <v>00F5</v>
      </c>
    </row>
    <row r="497" spans="1:4" x14ac:dyDescent="0.3">
      <c r="A497" s="27" t="s">
        <v>237</v>
      </c>
      <c r="B497" s="73" t="s">
        <v>100</v>
      </c>
      <c r="C497" t="s">
        <v>416</v>
      </c>
      <c r="D497" s="5" t="str">
        <f ca="1">IF(ISBLANK(Tableau4[[#This Row],[Glyphe]]),"",VLOOKUP(Tableau4[[#This Row],[Base]],Tableau3[],MATCH(Tableau4[[#This Row],[Mort]],Rempli!$A$6:$CU$6,0),0))</f>
        <v>1D52</v>
      </c>
    </row>
    <row r="498" spans="1:4" x14ac:dyDescent="0.3">
      <c r="A498" s="27" t="s">
        <v>219</v>
      </c>
      <c r="B498" s="73" t="s">
        <v>101</v>
      </c>
      <c r="C498" t="s">
        <v>416</v>
      </c>
      <c r="D498" s="5" t="str">
        <f ca="1">IF(ISBLANK(Tableau4[[#This Row],[Glyphe]]),"",VLOOKUP(Tableau4[[#This Row],[Base]],Tableau3[],MATCH(Tableau4[[#This Row],[Mort]],Rempli!$A$6:$CU$6,0),0))</f>
        <v>1D52</v>
      </c>
    </row>
    <row r="499" spans="1:4" x14ac:dyDescent="0.3">
      <c r="A499" s="27" t="s">
        <v>249</v>
      </c>
      <c r="B499" s="73" t="s">
        <v>112</v>
      </c>
      <c r="C499" t="s">
        <v>416</v>
      </c>
      <c r="D499" s="5" t="str">
        <f ca="1">IF(ISBLANK(Tableau4[[#This Row],[Glyphe]]),"",VLOOKUP(Tableau4[[#This Row],[Base]],Tableau3[],MATCH(Tableau4[[#This Row],[Mort]],Rempli!$A$6:$CU$6,0),0))</f>
        <v>1D52</v>
      </c>
    </row>
    <row r="500" spans="1:4" x14ac:dyDescent="0.3">
      <c r="A500" s="27" t="s">
        <v>248</v>
      </c>
      <c r="B500" s="73" t="s">
        <v>113</v>
      </c>
      <c r="C500" t="s">
        <v>416</v>
      </c>
      <c r="D500" s="5" t="str">
        <f ca="1">IF(ISBLANK(Tableau4[[#This Row],[Glyphe]]),"",VLOOKUP(Tableau4[[#This Row],[Base]],Tableau3[],MATCH(Tableau4[[#This Row],[Mort]],Rempli!$A$6:$CU$6,0),0))</f>
        <v>1D52</v>
      </c>
    </row>
    <row r="501" spans="1:4" x14ac:dyDescent="0.3">
      <c r="A501" s="27" t="s">
        <v>236</v>
      </c>
      <c r="B501" s="73" t="s">
        <v>78</v>
      </c>
      <c r="C501" t="s">
        <v>416</v>
      </c>
      <c r="D501" s="5" t="str">
        <f ca="1">IF(ISBLANK(Tableau4[[#This Row],[Glyphe]]),"",VLOOKUP(Tableau4[[#This Row],[Base]],Tableau3[],MATCH(Tableau4[[#This Row],[Mort]],Rempli!$A$6:$CU$6,0),0))</f>
        <v>00BE</v>
      </c>
    </row>
    <row r="502" spans="1:4" x14ac:dyDescent="0.3">
      <c r="A502" s="27" t="s">
        <v>218</v>
      </c>
      <c r="B502" s="73" t="s">
        <v>79</v>
      </c>
      <c r="C502" t="s">
        <v>416</v>
      </c>
      <c r="D502" s="5" t="str">
        <f ca="1">IF(ISBLANK(Tableau4[[#This Row],[Glyphe]]),"",VLOOKUP(Tableau4[[#This Row],[Base]],Tableau3[],MATCH(Tableau4[[#This Row],[Mort]],Rempli!$A$6:$CU$6,0),0))</f>
        <v>00BE</v>
      </c>
    </row>
    <row r="503" spans="1:4" x14ac:dyDescent="0.3">
      <c r="A503" s="27" t="s">
        <v>234</v>
      </c>
      <c r="B503" s="73" t="s">
        <v>116</v>
      </c>
      <c r="C503" t="s">
        <v>416</v>
      </c>
      <c r="D503" s="5" t="str">
        <f ca="1">IF(ISBLANK(Tableau4[[#This Row],[Glyphe]]),"",VLOOKUP(Tableau4[[#This Row],[Base]],Tableau3[],MATCH(Tableau4[[#This Row],[Mort]],Rempli!$A$6:$CU$6,0),0))</f>
        <v>02E2</v>
      </c>
    </row>
    <row r="504" spans="1:4" x14ac:dyDescent="0.3">
      <c r="A504" s="27" t="s">
        <v>216</v>
      </c>
      <c r="B504" s="73" t="s">
        <v>117</v>
      </c>
      <c r="C504" t="s">
        <v>416</v>
      </c>
      <c r="D504" s="5" t="str">
        <f ca="1">IF(ISBLANK(Tableau4[[#This Row],[Glyphe]]),"",VLOOKUP(Tableau4[[#This Row],[Base]],Tableau3[],MATCH(Tableau4[[#This Row],[Mort]],Rempli!$A$6:$CU$6,0),0))</f>
        <v>02E2</v>
      </c>
    </row>
    <row r="505" spans="1:4" x14ac:dyDescent="0.3">
      <c r="A505" s="27" t="s">
        <v>240</v>
      </c>
      <c r="B505" s="73" t="s">
        <v>82</v>
      </c>
      <c r="C505" t="s">
        <v>416</v>
      </c>
      <c r="D505" s="5" t="str">
        <f ca="1">IF(ISBLANK(Tableau4[[#This Row],[Glyphe]]),"",VLOOKUP(Tableau4[[#This Row],[Base]],Tableau3[],MATCH(Tableau4[[#This Row],[Mort]],Rempli!$A$6:$CU$6,0),0))</f>
        <v>2156</v>
      </c>
    </row>
    <row r="506" spans="1:4" x14ac:dyDescent="0.3">
      <c r="A506" s="27" t="s">
        <v>222</v>
      </c>
      <c r="B506" s="73" t="s">
        <v>83</v>
      </c>
      <c r="C506" t="s">
        <v>416</v>
      </c>
      <c r="D506" s="5" t="str">
        <f ca="1">IF(ISBLANK(Tableau4[[#This Row],[Glyphe]]),"",VLOOKUP(Tableau4[[#This Row],[Base]],Tableau3[],MATCH(Tableau4[[#This Row],[Mort]],Rempli!$A$6:$CU$6,0),0))</f>
        <v>2156</v>
      </c>
    </row>
    <row r="507" spans="1:4" x14ac:dyDescent="0.3">
      <c r="A507" s="27" t="s">
        <v>238</v>
      </c>
      <c r="B507" s="73" t="s">
        <v>89</v>
      </c>
      <c r="C507" t="s">
        <v>416</v>
      </c>
      <c r="D507" s="5" t="str">
        <f ca="1">IF(ISBLANK(Tableau4[[#This Row],[Glyphe]]),"",VLOOKUP(Tableau4[[#This Row],[Base]],Tableau3[],MATCH(Tableau4[[#This Row],[Mort]],Rempli!$A$6:$CU$6,0),0))</f>
        <v>0168</v>
      </c>
    </row>
    <row r="508" spans="1:4" x14ac:dyDescent="0.3">
      <c r="A508" s="27" t="s">
        <v>220</v>
      </c>
      <c r="B508" s="73" t="s">
        <v>90</v>
      </c>
      <c r="C508" t="s">
        <v>416</v>
      </c>
      <c r="D508" s="5" t="str">
        <f ca="1">IF(ISBLANK(Tableau4[[#This Row],[Glyphe]]),"",VLOOKUP(Tableau4[[#This Row],[Base]],Tableau3[],MATCH(Tableau4[[#This Row],[Mort]],Rempli!$A$6:$CU$6,0),0))</f>
        <v>0169</v>
      </c>
    </row>
    <row r="509" spans="1:4" x14ac:dyDescent="0.3">
      <c r="A509" s="27" t="s">
        <v>226</v>
      </c>
      <c r="B509" s="73" t="s">
        <v>174</v>
      </c>
      <c r="C509" t="s">
        <v>416</v>
      </c>
      <c r="D509" s="5" t="str">
        <f ca="1">IF(ISBLANK(Tableau4[[#This Row],[Glyphe]]),"",VLOOKUP(Tableau4[[#This Row],[Base]],Tableau3[],MATCH(Tableau4[[#This Row],[Mort]],Rempli!$A$6:$CU$6,0),0))</f>
        <v>1E7C</v>
      </c>
    </row>
    <row r="510" spans="1:4" x14ac:dyDescent="0.3">
      <c r="A510" s="27" t="s">
        <v>208</v>
      </c>
      <c r="B510" s="73" t="s">
        <v>175</v>
      </c>
      <c r="C510" t="s">
        <v>416</v>
      </c>
      <c r="D510" s="5" t="str">
        <f ca="1">IF(ISBLANK(Tableau4[[#This Row],[Glyphe]]),"",VLOOKUP(Tableau4[[#This Row],[Base]],Tableau3[],MATCH(Tableau4[[#This Row],[Mort]],Rempli!$A$6:$CU$6,0),0))</f>
        <v>1E7D</v>
      </c>
    </row>
    <row r="511" spans="1:4" x14ac:dyDescent="0.3">
      <c r="A511" s="27" t="s">
        <v>229</v>
      </c>
      <c r="B511" s="73" t="s">
        <v>162</v>
      </c>
      <c r="C511" t="s">
        <v>416</v>
      </c>
      <c r="D511" s="5" t="str">
        <f ca="1">IF(ISBLANK(Tableau4[[#This Row],[Glyphe]]),"",VLOOKUP(Tableau4[[#This Row],[Base]],Tableau3[],MATCH(Tableau4[[#This Row],[Mort]],Rempli!$A$6:$CU$6,0),0))</f>
        <v>03A9</v>
      </c>
    </row>
    <row r="512" spans="1:4" x14ac:dyDescent="0.3">
      <c r="A512" s="27" t="s">
        <v>211</v>
      </c>
      <c r="B512" s="73" t="s">
        <v>163</v>
      </c>
      <c r="C512" t="s">
        <v>416</v>
      </c>
      <c r="D512" s="5" t="str">
        <f ca="1">IF(ISBLANK(Tableau4[[#This Row],[Glyphe]]),"",VLOOKUP(Tableau4[[#This Row],[Base]],Tableau3[],MATCH(Tableau4[[#This Row],[Mort]],Rempli!$A$6:$CU$6,0),0))</f>
        <v>03C9</v>
      </c>
    </row>
    <row r="513" spans="1:4" x14ac:dyDescent="0.3">
      <c r="A513" s="27" t="s">
        <v>228</v>
      </c>
      <c r="B513" s="73" t="s">
        <v>166</v>
      </c>
      <c r="C513" t="s">
        <v>416</v>
      </c>
      <c r="D513" s="5" t="str">
        <f ca="1">IF(ISBLANK(Tableau4[[#This Row],[Glyphe]]),"",VLOOKUP(Tableau4[[#This Row],[Base]],Tableau3[],MATCH(Tableau4[[#This Row],[Mort]],Rempli!$A$6:$CU$6,0),0))</f>
        <v>00D7</v>
      </c>
    </row>
    <row r="514" spans="1:4" x14ac:dyDescent="0.3">
      <c r="A514" s="27" t="s">
        <v>210</v>
      </c>
      <c r="B514" s="73" t="s">
        <v>167</v>
      </c>
      <c r="C514" t="s">
        <v>416</v>
      </c>
      <c r="D514" s="5" t="str">
        <f ca="1">IF(ISBLANK(Tableau4[[#This Row],[Glyphe]]),"",VLOOKUP(Tableau4[[#This Row],[Base]],Tableau3[],MATCH(Tableau4[[#This Row],[Mort]],Rempli!$A$6:$CU$6,0),0))</f>
        <v>00D7</v>
      </c>
    </row>
    <row r="515" spans="1:4" x14ac:dyDescent="0.3">
      <c r="A515" s="27" t="s">
        <v>241</v>
      </c>
      <c r="B515" s="73" t="s">
        <v>86</v>
      </c>
      <c r="C515" t="s">
        <v>416</v>
      </c>
      <c r="D515" s="5" t="str">
        <f ca="1">IF(ISBLANK(Tableau4[[#This Row],[Glyphe]]),"",VLOOKUP(Tableau4[[#This Row],[Base]],Tableau3[],MATCH(Tableau4[[#This Row],[Mort]],Rempli!$A$6:$CU$6,0),0))</f>
        <v>1EF8</v>
      </c>
    </row>
    <row r="516" spans="1:4" x14ac:dyDescent="0.3">
      <c r="A516" s="27" t="s">
        <v>223</v>
      </c>
      <c r="B516" s="73" t="s">
        <v>87</v>
      </c>
      <c r="C516" t="s">
        <v>416</v>
      </c>
      <c r="D516" s="5" t="str">
        <f ca="1">IF(ISBLANK(Tableau4[[#This Row],[Glyphe]]),"",VLOOKUP(Tableau4[[#This Row],[Base]],Tableau3[],MATCH(Tableau4[[#This Row],[Mort]],Rempli!$A$6:$CU$6,0),0))</f>
        <v>1EF9</v>
      </c>
    </row>
    <row r="517" spans="1:4" x14ac:dyDescent="0.3">
      <c r="A517" s="27" t="s">
        <v>459</v>
      </c>
      <c r="B517" s="73" t="s">
        <v>69</v>
      </c>
      <c r="C517" t="s">
        <v>416</v>
      </c>
      <c r="D517" s="5" t="str">
        <f ca="1">IF(ISBLANK(Tableau4[[#This Row],[Glyphe]]),"",VLOOKUP(Tableau4[[#This Row],[Base]],Tableau3[],MATCH(Tableau4[[#This Row],[Mort]],Rempli!$A$6:$CU$6,0),0))</f>
        <v>2154</v>
      </c>
    </row>
    <row r="518" spans="1:4" x14ac:dyDescent="0.3">
      <c r="A518" s="27" t="s">
        <v>458</v>
      </c>
      <c r="B518" s="73" t="s">
        <v>70</v>
      </c>
      <c r="C518" t="s">
        <v>416</v>
      </c>
      <c r="D518" s="5" t="str">
        <f ca="1">IF(ISBLANK(Tableau4[[#This Row],[Glyphe]]),"",VLOOKUP(Tableau4[[#This Row],[Base]],Tableau3[],MATCH(Tableau4[[#This Row],[Mort]],Rempli!$A$6:$CU$6,0),0))</f>
        <v>2154</v>
      </c>
    </row>
    <row r="519" spans="1:4" x14ac:dyDescent="0.3">
      <c r="A519" s="27" t="s">
        <v>461</v>
      </c>
      <c r="B519" s="73" t="s">
        <v>356</v>
      </c>
      <c r="C519" t="s">
        <v>416</v>
      </c>
      <c r="D519" s="5" t="str">
        <f ca="1">IF(ISBLANK(Tableau4[[#This Row],[Glyphe]]),"",VLOOKUP(Tableau4[[#This Row],[Base]],Tableau3[],MATCH(Tableau4[[#This Row],[Mort]],Rempli!$A$6:$CU$6,0),0))</f>
        <v>00D3</v>
      </c>
    </row>
    <row r="520" spans="1:4" x14ac:dyDescent="0.3">
      <c r="A520" s="27" t="s">
        <v>460</v>
      </c>
      <c r="B520" s="73" t="s">
        <v>355</v>
      </c>
      <c r="C520" t="s">
        <v>416</v>
      </c>
      <c r="D520" s="5" t="str">
        <f ca="1">IF(ISBLANK(Tableau4[[#This Row],[Glyphe]]),"",VLOOKUP(Tableau4[[#This Row],[Base]],Tableau3[],MATCH(Tableau4[[#This Row],[Mort]],Rempli!$A$6:$CU$6,0),0))</f>
        <v>00F3</v>
      </c>
    </row>
    <row r="521" spans="1:4" x14ac:dyDescent="0.3">
      <c r="A521" s="27" t="s">
        <v>420</v>
      </c>
      <c r="B521" s="73" t="s">
        <v>358</v>
      </c>
      <c r="C521" t="s">
        <v>416</v>
      </c>
      <c r="D521" s="5" t="str">
        <f ca="1">IF(ISBLANK(Tableau4[[#This Row],[Glyphe]]),"",VLOOKUP(Tableau4[[#This Row],[Base]],Tableau3[],MATCH(Tableau4[[#This Row],[Mort]],Rempli!$A$6:$CU$6,0),0))</f>
        <v>00D2</v>
      </c>
    </row>
    <row r="522" spans="1:4" x14ac:dyDescent="0.3">
      <c r="A522" s="27" t="s">
        <v>418</v>
      </c>
      <c r="B522" s="73" t="s">
        <v>357</v>
      </c>
      <c r="C522" t="s">
        <v>416</v>
      </c>
      <c r="D522" s="5" t="str">
        <f ca="1">IF(ISBLANK(Tableau4[[#This Row],[Glyphe]]),"",VLOOKUP(Tableau4[[#This Row],[Base]],Tableau3[],MATCH(Tableau4[[#This Row],[Mort]],Rempli!$A$6:$CU$6,0),0))</f>
        <v>00F2</v>
      </c>
    </row>
    <row r="523" spans="1:4" x14ac:dyDescent="0.3">
      <c r="A523" s="27" t="s">
        <v>463</v>
      </c>
      <c r="B523" s="73" t="s">
        <v>360</v>
      </c>
      <c r="C523" t="s">
        <v>416</v>
      </c>
      <c r="D523" s="5" t="str">
        <f ca="1">IF(ISBLANK(Tableau4[[#This Row],[Glyphe]]),"",VLOOKUP(Tableau4[[#This Row],[Base]],Tableau3[],MATCH(Tableau4[[#This Row],[Mort]],Rempli!$A$6:$CU$6,0),0))</f>
        <v>00D8</v>
      </c>
    </row>
    <row r="524" spans="1:4" x14ac:dyDescent="0.3">
      <c r="A524" s="27" t="s">
        <v>462</v>
      </c>
      <c r="B524" s="73" t="s">
        <v>359</v>
      </c>
      <c r="C524" t="s">
        <v>416</v>
      </c>
      <c r="D524" s="5" t="str">
        <f ca="1">IF(ISBLANK(Tableau4[[#This Row],[Glyphe]]),"",VLOOKUP(Tableau4[[#This Row],[Base]],Tableau3[],MATCH(Tableau4[[#This Row],[Mort]],Rempli!$A$6:$CU$6,0),0))</f>
        <v>00F8</v>
      </c>
    </row>
    <row r="525" spans="1:4" x14ac:dyDescent="0.3">
      <c r="A525" s="27" t="s">
        <v>419</v>
      </c>
      <c r="B525" s="73" t="s">
        <v>362</v>
      </c>
      <c r="C525" t="s">
        <v>416</v>
      </c>
      <c r="D525" s="5" t="str">
        <f ca="1">IF(ISBLANK(Tableau4[[#This Row],[Glyphe]]),"",VLOOKUP(Tableau4[[#This Row],[Base]],Tableau3[],MATCH(Tableau4[[#This Row],[Mort]],Rempli!$A$6:$CU$6,0),0))</f>
        <v>00C1</v>
      </c>
    </row>
    <row r="526" spans="1:4" x14ac:dyDescent="0.3">
      <c r="A526" s="27" t="s">
        <v>417</v>
      </c>
      <c r="B526" s="73" t="s">
        <v>361</v>
      </c>
      <c r="C526" t="s">
        <v>416</v>
      </c>
      <c r="D526" s="5" t="str">
        <f ca="1">IF(ISBLANK(Tableau4[[#This Row],[Glyphe]]),"",VLOOKUP(Tableau4[[#This Row],[Base]],Tableau3[],MATCH(Tableau4[[#This Row],[Mort]],Rempli!$A$6:$CU$6,0),0))</f>
        <v>00E1</v>
      </c>
    </row>
    <row r="527" spans="1:4" x14ac:dyDescent="0.3">
      <c r="A527" s="27" t="s">
        <v>426</v>
      </c>
      <c r="B527" s="73" t="s">
        <v>364</v>
      </c>
      <c r="C527" t="s">
        <v>416</v>
      </c>
      <c r="D527" s="5" t="str">
        <f ca="1">IF(ISBLANK(Tableau4[[#This Row],[Glyphe]]),"",VLOOKUP(Tableau4[[#This Row],[Base]],Tableau3[],MATCH(Tableau4[[#This Row],[Mort]],Rempli!$A$6:$CU$6,0),0))</f>
        <v>00DA</v>
      </c>
    </row>
    <row r="528" spans="1:4" x14ac:dyDescent="0.3">
      <c r="A528" s="27" t="s">
        <v>425</v>
      </c>
      <c r="B528" s="73" t="s">
        <v>363</v>
      </c>
      <c r="C528" t="s">
        <v>416</v>
      </c>
      <c r="D528" s="5" t="str">
        <f ca="1">IF(ISBLANK(Tableau4[[#This Row],[Glyphe]]),"",VLOOKUP(Tableau4[[#This Row],[Base]],Tableau3[],MATCH(Tableau4[[#This Row],[Mort]],Rempli!$A$6:$CU$6,0),0))</f>
        <v>00FA</v>
      </c>
    </row>
    <row r="529" spans="1:4" x14ac:dyDescent="0.3">
      <c r="A529" s="27" t="s">
        <v>464</v>
      </c>
      <c r="B529" s="73" t="s">
        <v>365</v>
      </c>
      <c r="C529" t="s">
        <v>416</v>
      </c>
      <c r="D529" s="5" t="str">
        <f ca="1">IF(ISBLANK(Tableau4[[#This Row],[Glyphe]]),"",VLOOKUP(Tableau4[[#This Row],[Base]],Tableau3[],MATCH(Tableau4[[#This Row],[Mort]],Rempli!$A$6:$CU$6,0),0))</f>
        <v>2082</v>
      </c>
    </row>
    <row r="530" spans="1:4" x14ac:dyDescent="0.3">
      <c r="A530" s="27" t="s">
        <v>247</v>
      </c>
      <c r="B530" s="73" t="s">
        <v>9</v>
      </c>
      <c r="C530" t="s">
        <v>416</v>
      </c>
      <c r="D530" s="5" t="str">
        <f ca="1">IF(ISBLANK(Tableau4[[#This Row],[Glyphe]]),"",VLOOKUP(Tableau4[[#This Row],[Base]],Tableau3[],MATCH(Tableau4[[#This Row],[Mort]],Rempli!$A$6:$CU$6,0),0))</f>
        <v>215F</v>
      </c>
    </row>
    <row r="531" spans="1:4" x14ac:dyDescent="0.3">
      <c r="A531" s="27" t="s">
        <v>245</v>
      </c>
      <c r="B531" s="73" t="s">
        <v>11</v>
      </c>
      <c r="C531" t="s">
        <v>416</v>
      </c>
      <c r="D531" s="5" t="str">
        <f ca="1">IF(ISBLANK(Tableau4[[#This Row],[Glyphe]]),"",VLOOKUP(Tableau4[[#This Row],[Base]],Tableau3[],MATCH(Tableau4[[#This Row],[Mort]],Rempli!$A$6:$CU$6,0),0))</f>
        <v>00BD</v>
      </c>
    </row>
    <row r="532" spans="1:4" x14ac:dyDescent="0.3">
      <c r="A532" s="27" t="s">
        <v>246</v>
      </c>
      <c r="B532" s="73" t="s">
        <v>13</v>
      </c>
      <c r="C532" t="s">
        <v>416</v>
      </c>
      <c r="D532" s="5" t="str">
        <f ca="1">IF(ISBLANK(Tableau4[[#This Row],[Glyphe]]),"",VLOOKUP(Tableau4[[#This Row],[Base]],Tableau3[],MATCH(Tableau4[[#This Row],[Mort]],Rempli!$A$6:$CU$6,0),0))</f>
        <v>2153</v>
      </c>
    </row>
    <row r="533" spans="1:4" x14ac:dyDescent="0.3">
      <c r="A533" s="27" t="s">
        <v>244</v>
      </c>
      <c r="B533" s="73" t="s">
        <v>34</v>
      </c>
      <c r="C533" t="s">
        <v>416</v>
      </c>
      <c r="D533" s="5" t="str">
        <f ca="1">IF(ISBLANK(Tableau4[[#This Row],[Glyphe]]),"",VLOOKUP(Tableau4[[#This Row],[Base]],Tableau3[],MATCH(Tableau4[[#This Row],[Mort]],Rempli!$A$6:$CU$6,0),0))</f>
        <v>00BC</v>
      </c>
    </row>
    <row r="534" spans="1:4" x14ac:dyDescent="0.3">
      <c r="A534" s="27" t="s">
        <v>261</v>
      </c>
      <c r="B534" s="73" t="s">
        <v>37</v>
      </c>
      <c r="C534" t="s">
        <v>416</v>
      </c>
      <c r="D534" s="5" t="str">
        <f ca="1">IF(ISBLANK(Tableau4[[#This Row],[Glyphe]]),"",VLOOKUP(Tableau4[[#This Row],[Base]],Tableau3[],MATCH(Tableau4[[#This Row],[Mort]],Rempli!$A$6:$CU$6,0),0))</f>
        <v>2155</v>
      </c>
    </row>
    <row r="535" spans="1:4" x14ac:dyDescent="0.3">
      <c r="A535" s="27" t="s">
        <v>257</v>
      </c>
      <c r="B535" s="73" t="s">
        <v>14</v>
      </c>
      <c r="C535" t="s">
        <v>416</v>
      </c>
      <c r="D535" s="5" t="str">
        <f ca="1">IF(ISBLANK(Tableau4[[#This Row],[Glyphe]]),"",VLOOKUP(Tableau4[[#This Row],[Base]],Tableau3[],MATCH(Tableau4[[#This Row],[Mort]],Rempli!$A$6:$CU$6,0),0))</f>
        <v>2159</v>
      </c>
    </row>
    <row r="536" spans="1:4" x14ac:dyDescent="0.3">
      <c r="A536" s="27" t="s">
        <v>243</v>
      </c>
      <c r="B536" s="73" t="s">
        <v>15</v>
      </c>
      <c r="C536" t="s">
        <v>416</v>
      </c>
      <c r="D536" s="5" t="str">
        <f ca="1">IF(ISBLANK(Tableau4[[#This Row],[Glyphe]]),"",VLOOKUP(Tableau4[[#This Row],[Base]],Tableau3[],MATCH(Tableau4[[#This Row],[Mort]],Rempli!$A$6:$CU$6,0),0))</f>
        <v>2150</v>
      </c>
    </row>
    <row r="537" spans="1:4" x14ac:dyDescent="0.3">
      <c r="A537" s="27" t="s">
        <v>252</v>
      </c>
      <c r="B537" s="73" t="s">
        <v>47</v>
      </c>
      <c r="C537" t="s">
        <v>416</v>
      </c>
      <c r="D537" s="5" t="str">
        <f ca="1">IF(ISBLANK(Tableau4[[#This Row],[Glyphe]]),"",VLOOKUP(Tableau4[[#This Row],[Base]],Tableau3[],MATCH(Tableau4[[#This Row],[Mort]],Rempli!$A$6:$CU$6,0),0))</f>
        <v>215B</v>
      </c>
    </row>
    <row r="538" spans="1:4" x14ac:dyDescent="0.3">
      <c r="A538" s="27" t="s">
        <v>254</v>
      </c>
      <c r="B538" s="73" t="s">
        <v>51</v>
      </c>
      <c r="C538" t="s">
        <v>416</v>
      </c>
      <c r="D538" s="5" t="str">
        <f ca="1">IF(ISBLANK(Tableau4[[#This Row],[Glyphe]]),"",VLOOKUP(Tableau4[[#This Row],[Base]],Tableau3[],MATCH(Tableau4[[#This Row],[Mort]],Rempli!$A$6:$CU$6,0),0))</f>
        <v>2151</v>
      </c>
    </row>
    <row r="539" spans="1:4" x14ac:dyDescent="0.3">
      <c r="A539" s="27" t="s">
        <v>250</v>
      </c>
      <c r="B539" s="73" t="s">
        <v>7</v>
      </c>
      <c r="C539" t="s">
        <v>416</v>
      </c>
      <c r="D539" s="5" t="str">
        <f ca="1">IF(ISBLANK(Tableau4[[#This Row],[Glyphe]]),"",VLOOKUP(Tableau4[[#This Row],[Base]],Tableau3[],MATCH(Tableau4[[#This Row],[Mort]],Rempli!$A$6:$CU$6,0),0))</f>
        <v>2152</v>
      </c>
    </row>
    <row r="540" spans="1:4" x14ac:dyDescent="0.3">
      <c r="A540" s="27" t="s">
        <v>102</v>
      </c>
      <c r="B540" s="73" t="s">
        <v>366</v>
      </c>
      <c r="C540" t="s">
        <v>416</v>
      </c>
      <c r="D540" s="5" t="str">
        <f ca="1">IF(ISBLANK(Tableau4[[#This Row],[Glyphe]]),"",VLOOKUP(Tableau4[[#This Row],[Base]],Tableau3[],MATCH(Tableau4[[#This Row],[Mort]],Rempli!$A$6:$CU$6,0),0))</f>
        <v>221E</v>
      </c>
    </row>
    <row r="541" spans="1:4" x14ac:dyDescent="0.3">
      <c r="A541" s="27" t="s">
        <v>416</v>
      </c>
      <c r="B541" s="73" t="s">
        <v>367</v>
      </c>
      <c r="C541" t="s">
        <v>416</v>
      </c>
      <c r="D541" s="5" t="str">
        <f ca="1">IF(ISBLANK(Tableau4[[#This Row],[Glyphe]]),"",VLOOKUP(Tableau4[[#This Row],[Base]],Tableau3[],MATCH(Tableau4[[#This Row],[Mort]],Rempli!$A$6:$CU$6,0),0))</f>
        <v>007E</v>
      </c>
    </row>
    <row r="542" spans="1:4" x14ac:dyDescent="0.3">
      <c r="A542" s="27" t="s">
        <v>80</v>
      </c>
      <c r="B542" s="73" t="s">
        <v>368</v>
      </c>
      <c r="C542" t="s">
        <v>416</v>
      </c>
      <c r="D542" s="5" t="str">
        <f ca="1">IF(ISBLANK(Tableau4[[#This Row],[Glyphe]]),"",VLOOKUP(Tableau4[[#This Row],[Base]],Tableau3[],MATCH(Tableau4[[#This Row],[Mort]],Rempli!$A$6:$CU$6,0),0))</f>
        <v>2317</v>
      </c>
    </row>
    <row r="543" spans="1:4" x14ac:dyDescent="0.3">
      <c r="A543" s="27" t="s">
        <v>32</v>
      </c>
      <c r="B543" s="73" t="s">
        <v>370</v>
      </c>
      <c r="C543" t="s">
        <v>416</v>
      </c>
      <c r="D543" s="5" t="str">
        <f ca="1">IF(ISBLANK(Tableau4[[#This Row],[Glyphe]]),"",VLOOKUP(Tableau4[[#This Row],[Base]],Tableau3[],MATCH(Tableau4[[#This Row],[Mort]],Rempli!$A$6:$CU$6,0),0))</f>
        <v>201C</v>
      </c>
    </row>
    <row r="544" spans="1:4" x14ac:dyDescent="0.3">
      <c r="A544" s="27" t="s">
        <v>150</v>
      </c>
      <c r="B544" s="74" t="s">
        <v>371</v>
      </c>
      <c r="C544" t="s">
        <v>416</v>
      </c>
      <c r="D544" s="5" t="str">
        <f ca="1">IF(ISBLANK(Tableau4[[#This Row],[Glyphe]]),"",VLOOKUP(Tableau4[[#This Row],[Base]],Tableau3[],MATCH(Tableau4[[#This Row],[Mort]],Rempli!$A$6:$CU$6,0),0))</f>
        <v>2018</v>
      </c>
    </row>
    <row r="545" spans="1:4" x14ac:dyDescent="0.3">
      <c r="A545" s="27" t="s">
        <v>38</v>
      </c>
      <c r="B545" s="73" t="s">
        <v>372</v>
      </c>
      <c r="C545" t="s">
        <v>416</v>
      </c>
      <c r="D545" s="5" t="str">
        <f ca="1">IF(ISBLANK(Tableau4[[#This Row],[Glyphe]]),"",VLOOKUP(Tableau4[[#This Row],[Base]],Tableau3[],MATCH(Tableau4[[#This Row],[Mort]],Rempli!$A$6:$CU$6,0),0))</f>
        <v>2B55</v>
      </c>
    </row>
    <row r="546" spans="1:4" x14ac:dyDescent="0.3">
      <c r="A546" s="27" t="s">
        <v>58</v>
      </c>
      <c r="B546" s="73" t="s">
        <v>375</v>
      </c>
      <c r="C546" t="s">
        <v>416</v>
      </c>
      <c r="D546" s="5" t="str">
        <f ca="1">IF(ISBLANK(Tableau4[[#This Row],[Glyphe]]),"",VLOOKUP(Tableau4[[#This Row],[Base]],Tableau3[],MATCH(Tableau4[[#This Row],[Mort]],Rempli!$A$6:$CU$6,0),0))</f>
        <v>274D</v>
      </c>
    </row>
    <row r="547" spans="1:4" x14ac:dyDescent="0.3">
      <c r="A547" s="27" t="s">
        <v>471</v>
      </c>
      <c r="B547" s="73" t="s">
        <v>379</v>
      </c>
      <c r="C547" t="s">
        <v>416</v>
      </c>
      <c r="D547" s="5" t="str">
        <f ca="1">IF(ISBLANK(Tableau4[[#This Row],[Glyphe]]),"",VLOOKUP(Tableau4[[#This Row],[Base]],Tableau3[],MATCH(Tableau4[[#This Row],[Mort]],Rempli!$A$6:$CU$6,0),0))</f>
        <v>266C</v>
      </c>
    </row>
    <row r="548" spans="1:4" x14ac:dyDescent="0.3">
      <c r="A548" s="27" t="s">
        <v>475</v>
      </c>
      <c r="B548" s="73" t="s">
        <v>385</v>
      </c>
      <c r="C548" t="s">
        <v>416</v>
      </c>
      <c r="D548" s="5" t="str">
        <f ca="1">IF(ISBLANK(Tableau4[[#This Row],[Glyphe]]),"",VLOOKUP(Tableau4[[#This Row],[Base]],Tableau3[],MATCH(Tableau4[[#This Row],[Mort]],Rempli!$A$6:$CU$6,0),0))</f>
        <v>2026</v>
      </c>
    </row>
    <row r="549" spans="1:4" x14ac:dyDescent="0.3">
      <c r="A549" s="27" t="s">
        <v>470</v>
      </c>
      <c r="B549" s="73" t="s">
        <v>369</v>
      </c>
      <c r="C549" t="s">
        <v>416</v>
      </c>
      <c r="D549" s="5" t="str">
        <f ca="1">IF(ISBLANK(Tableau4[[#This Row],[Glyphe]]),"",VLOOKUP(Tableau4[[#This Row],[Base]],Tableau3[],MATCH(Tableau4[[#This Row],[Mort]],Rempli!$A$6:$CU$6,0),0))</f>
        <v>27E8</v>
      </c>
    </row>
    <row r="550" spans="1:4" x14ac:dyDescent="0.3">
      <c r="A550" s="27" t="s">
        <v>476</v>
      </c>
      <c r="B550" s="73" t="s">
        <v>386</v>
      </c>
      <c r="C550" t="s">
        <v>416</v>
      </c>
      <c r="D550" s="5" t="str">
        <f ca="1">IF(ISBLANK(Tableau4[[#This Row],[Glyphe]]),"",VLOOKUP(Tableau4[[#This Row],[Base]],Tableau3[],MATCH(Tableau4[[#This Row],[Mort]],Rempli!$A$6:$CU$6,0),0))</f>
        <v>27E9</v>
      </c>
    </row>
    <row r="551" spans="1:4" x14ac:dyDescent="0.3">
      <c r="A551" s="27" t="s">
        <v>465</v>
      </c>
      <c r="B551" s="73" t="s">
        <v>373</v>
      </c>
      <c r="C551" t="s">
        <v>416</v>
      </c>
      <c r="D551" s="5" t="str">
        <f ca="1">IF(ISBLANK(Tableau4[[#This Row],[Glyphe]]),"",VLOOKUP(Tableau4[[#This Row],[Base]],Tableau3[],MATCH(Tableau4[[#This Row],[Mort]],Rempli!$A$6:$CU$6,0),0))</f>
        <v>2011</v>
      </c>
    </row>
    <row r="552" spans="1:4" x14ac:dyDescent="0.3">
      <c r="A552" s="27" t="s">
        <v>472</v>
      </c>
      <c r="B552" s="73" t="s">
        <v>380</v>
      </c>
      <c r="C552" t="s">
        <v>416</v>
      </c>
      <c r="D552" s="5" t="str">
        <f ca="1">IF(ISBLANK(Tableau4[[#This Row],[Glyphe]]),"",VLOOKUP(Tableau4[[#This Row],[Base]],Tableau3[],MATCH(Tableau4[[#This Row],[Mort]],Rempli!$A$6:$CU$6,0),0))</f>
        <v>2307</v>
      </c>
    </row>
    <row r="553" spans="1:4" x14ac:dyDescent="0.3">
      <c r="A553" s="27" t="s">
        <v>114</v>
      </c>
      <c r="B553" s="73" t="s">
        <v>381</v>
      </c>
      <c r="C553" t="s">
        <v>416</v>
      </c>
      <c r="D553" s="5" t="str">
        <f ca="1">IF(ISBLANK(Tableau4[[#This Row],[Glyphe]]),"",VLOOKUP(Tableau4[[#This Row],[Base]],Tableau3[],MATCH(Tableau4[[#This Row],[Mort]],Rempli!$A$6:$CU$6,0),0))</f>
        <v>00B4</v>
      </c>
    </row>
    <row r="554" spans="1:4" x14ac:dyDescent="0.3">
      <c r="A554" s="27" t="s">
        <v>473</v>
      </c>
      <c r="B554" s="73" t="s">
        <v>382</v>
      </c>
      <c r="C554" t="s">
        <v>416</v>
      </c>
      <c r="D554" s="5" t="str">
        <f ca="1">IF(ISBLANK(Tableau4[[#This Row],[Glyphe]]),"",VLOOKUP(Tableau4[[#This Row],[Base]],Tableau3[],MATCH(Tableau4[[#This Row],[Mort]],Rempli!$A$6:$CU$6,0),0))</f>
        <v>221E</v>
      </c>
    </row>
    <row r="555" spans="1:4" x14ac:dyDescent="0.3">
      <c r="A555" s="27" t="s">
        <v>466</v>
      </c>
      <c r="B555" s="73" t="s">
        <v>374</v>
      </c>
      <c r="C555" t="s">
        <v>416</v>
      </c>
      <c r="D555" s="5" t="str">
        <f ca="1">IF(ISBLANK(Tableau4[[#This Row],[Glyphe]]),"",VLOOKUP(Tableau4[[#This Row],[Base]],Tableau3[],MATCH(Tableau4[[#This Row],[Mort]],Rempli!$A$6:$CU$6,0),0))</f>
        <v>0331</v>
      </c>
    </row>
    <row r="556" spans="1:4" x14ac:dyDescent="0.3">
      <c r="A556" s="27" t="s">
        <v>474</v>
      </c>
      <c r="B556" s="73" t="s">
        <v>383</v>
      </c>
      <c r="C556" t="s">
        <v>416</v>
      </c>
      <c r="D556" s="5" t="str">
        <f ca="1">IF(ISBLANK(Tableau4[[#This Row],[Glyphe]]),"",VLOOKUP(Tableau4[[#This Row],[Base]],Tableau3[],MATCH(Tableau4[[#This Row],[Mort]],Rempli!$A$6:$CU$6,0),0))</f>
        <v>2794</v>
      </c>
    </row>
    <row r="557" spans="1:4" x14ac:dyDescent="0.3">
      <c r="A557" s="27" t="s">
        <v>67</v>
      </c>
      <c r="B557" s="73" t="s">
        <v>384</v>
      </c>
      <c r="C557" t="s">
        <v>416</v>
      </c>
      <c r="D557" s="5" t="str">
        <f ca="1">IF(ISBLANK(Tableau4[[#This Row],[Glyphe]]),"",VLOOKUP(Tableau4[[#This Row],[Base]],Tableau3[],MATCH(Tableau4[[#This Row],[Mort]],Rempli!$A$6:$CU$6,0),0))</f>
        <v>2300</v>
      </c>
    </row>
    <row r="558" spans="1:4" x14ac:dyDescent="0.3">
      <c r="A558" s="27" t="s">
        <v>468</v>
      </c>
      <c r="B558" s="73" t="s">
        <v>377</v>
      </c>
      <c r="C558" t="s">
        <v>416</v>
      </c>
      <c r="D558" s="5" t="str">
        <f ca="1">IF(ISBLANK(Tableau4[[#This Row],[Glyphe]]),"",VLOOKUP(Tableau4[[#This Row],[Base]],Tableau3[],MATCH(Tableau4[[#This Row],[Mort]],Rempli!$A$6:$CU$6,0),0))</f>
        <v>030A</v>
      </c>
    </row>
    <row r="559" spans="1:4" x14ac:dyDescent="0.3">
      <c r="A559" s="27" t="s">
        <v>467</v>
      </c>
      <c r="B559" s="73" t="s">
        <v>376</v>
      </c>
      <c r="C559" t="s">
        <v>416</v>
      </c>
      <c r="D559" s="5" t="str">
        <f ca="1">IF(ISBLANK(Tableau4[[#This Row],[Glyphe]]),"",VLOOKUP(Tableau4[[#This Row],[Base]],Tableau3[],MATCH(Tableau4[[#This Row],[Mort]],Rempli!$A$6:$CU$6,0),0))</f>
        <v>2248</v>
      </c>
    </row>
    <row r="560" spans="1:4" x14ac:dyDescent="0.3">
      <c r="A560" s="27" t="s">
        <v>469</v>
      </c>
      <c r="B560" s="73" t="s">
        <v>378</v>
      </c>
      <c r="C560" t="s">
        <v>416</v>
      </c>
      <c r="D560" s="5" t="str">
        <f ca="1">IF(ISBLANK(Tableau4[[#This Row],[Glyphe]]),"",VLOOKUP(Tableau4[[#This Row],[Base]],Tableau3[],MATCH(Tableau4[[#This Row],[Mort]],Rempli!$A$6:$CU$6,0),0))</f>
        <v>2295</v>
      </c>
    </row>
    <row r="561" spans="1:4" x14ac:dyDescent="0.3">
      <c r="A561" s="27" t="s">
        <v>649</v>
      </c>
      <c r="B561" s="73" t="s">
        <v>648</v>
      </c>
      <c r="C561" t="s">
        <v>416</v>
      </c>
      <c r="D561" s="5" t="str">
        <f ca="1">IF(ISBLANK(Tableau4[[#This Row],[Glyphe]]),"",VLOOKUP(Tableau4[[#This Row],[Base]],Tableau3[],MATCH(Tableau4[[#This Row],[Mort]],Rempli!$A$6:$CU$6,0),0))</f>
        <v>1D49</v>
      </c>
    </row>
    <row r="562" spans="1:4" x14ac:dyDescent="0.3">
      <c r="A562" s="27" t="s">
        <v>477</v>
      </c>
      <c r="B562" s="73" t="s">
        <v>387</v>
      </c>
      <c r="C562" t="s">
        <v>416</v>
      </c>
      <c r="D562" s="5" t="str">
        <f ca="1">IF(ISBLANK(Tableau4[[#This Row],[Glyphe]]),"",VLOOKUP(Tableau4[[#This Row],[Base]],Tableau3[],MATCH(Tableau4[[#This Row],[Mort]],Rempli!$A$6:$CU$6,0),0))</f>
        <v>0305</v>
      </c>
    </row>
    <row r="563" spans="1:4" x14ac:dyDescent="0.3">
      <c r="A563" s="27" t="s">
        <v>98</v>
      </c>
      <c r="B563" s="73" t="s">
        <v>388</v>
      </c>
      <c r="C563" t="s">
        <v>416</v>
      </c>
      <c r="D563" s="5" t="str">
        <f ca="1">IF(ISBLANK(Tableau4[[#This Row],[Glyphe]]),"",VLOOKUP(Tableau4[[#This Row],[Base]],Tableau3[],MATCH(Tableau4[[#This Row],[Mort]],Rempli!$A$6:$CU$6,0),0))</f>
        <v>00A2</v>
      </c>
    </row>
    <row r="564" spans="1:4" x14ac:dyDescent="0.3">
      <c r="A564" s="27" t="s">
        <v>478</v>
      </c>
      <c r="B564" s="73" t="s">
        <v>389</v>
      </c>
      <c r="C564" t="s">
        <v>416</v>
      </c>
      <c r="D564" s="5" t="str">
        <f ca="1">IF(ISBLANK(Tableau4[[#This Row],[Glyphe]]),"",VLOOKUP(Tableau4[[#This Row],[Base]],Tableau3[],MATCH(Tableau4[[#This Row],[Mort]],Rempli!$A$6:$CU$6,0),0))</f>
        <v>20B2</v>
      </c>
    </row>
    <row r="565" spans="1:4" x14ac:dyDescent="0.3">
      <c r="A565" s="27" t="s">
        <v>479</v>
      </c>
      <c r="B565" s="73" t="s">
        <v>390</v>
      </c>
      <c r="C565" t="s">
        <v>416</v>
      </c>
      <c r="D565" s="5" t="str">
        <f ca="1">IF(ISBLANK(Tableau4[[#This Row],[Glyphe]]),"",VLOOKUP(Tableau4[[#This Row],[Base]],Tableau3[],MATCH(Tableau4[[#This Row],[Mort]],Rempli!$A$6:$CU$6,0),0))</f>
        <v>20B1</v>
      </c>
    </row>
    <row r="566" spans="1:4" x14ac:dyDescent="0.3">
      <c r="A566" s="27" t="s">
        <v>71</v>
      </c>
      <c r="B566" s="73" t="s">
        <v>391</v>
      </c>
      <c r="C566" t="s">
        <v>416</v>
      </c>
      <c r="D566" s="5" t="str">
        <f ca="1">IF(ISBLANK(Tableau4[[#This Row],[Glyphe]]),"",VLOOKUP(Tableau4[[#This Row],[Base]],Tableau3[],MATCH(Tableau4[[#This Row],[Mort]],Rempli!$A$6:$CU$6,0),0))</f>
        <v>2052</v>
      </c>
    </row>
    <row r="567" spans="1:4" x14ac:dyDescent="0.3">
      <c r="A567" s="27" t="s">
        <v>480</v>
      </c>
      <c r="B567" s="73" t="s">
        <v>392</v>
      </c>
      <c r="C567" t="s">
        <v>416</v>
      </c>
      <c r="D567" s="5" t="str">
        <f ca="1">IF(ISBLANK(Tableau4[[#This Row],[Glyphe]]),"",VLOOKUP(Tableau4[[#This Row],[Base]],Tableau3[],MATCH(Tableau4[[#This Row],[Mort]],Rempli!$A$6:$CU$6,0),0))</f>
        <v>2731</v>
      </c>
    </row>
    <row r="568" spans="1:4" x14ac:dyDescent="0.3">
      <c r="A568" s="27" t="s">
        <v>481</v>
      </c>
      <c r="B568" s="73" t="s">
        <v>393</v>
      </c>
      <c r="C568" t="s">
        <v>416</v>
      </c>
      <c r="D568" s="5" t="str">
        <f ca="1">IF(ISBLANK(Tableau4[[#This Row],[Glyphe]]),"",VLOOKUP(Tableau4[[#This Row],[Base]],Tableau3[],MATCH(Tableau4[[#This Row],[Mort]],Rempli!$A$6:$CU$6,0),0))</f>
        <v>03B4</v>
      </c>
    </row>
    <row r="569" spans="1:4" x14ac:dyDescent="0.3">
      <c r="A569" s="27" t="s">
        <v>482</v>
      </c>
      <c r="B569" s="73" t="s">
        <v>402</v>
      </c>
      <c r="C569" t="s">
        <v>416</v>
      </c>
      <c r="D569" s="5" t="str">
        <f ca="1">IF(ISBLANK(Tableau4[[#This Row],[Glyphe]]),"",VLOOKUP(Tableau4[[#This Row],[Base]],Tableau3[],MATCH(Tableau4[[#This Row],[Mort]],Rempli!$A$6:$CU$6,0),0))</f>
        <v>2A7D</v>
      </c>
    </row>
    <row r="570" spans="1:4" x14ac:dyDescent="0.3">
      <c r="A570" s="27" t="s">
        <v>483</v>
      </c>
      <c r="B570" s="73" t="s">
        <v>403</v>
      </c>
      <c r="C570" t="s">
        <v>416</v>
      </c>
      <c r="D570" s="5" t="str">
        <f ca="1">IF(ISBLANK(Tableau4[[#This Row],[Glyphe]]),"",VLOOKUP(Tableau4[[#This Row],[Base]],Tableau3[],MATCH(Tableau4[[#This Row],[Mort]],Rempli!$A$6:$CU$6,0),0))</f>
        <v>2A7E</v>
      </c>
    </row>
    <row r="571" spans="1:4" x14ac:dyDescent="0.3">
      <c r="A571" s="27" t="s">
        <v>484</v>
      </c>
      <c r="B571" s="73" t="s">
        <v>394</v>
      </c>
      <c r="C571" t="s">
        <v>416</v>
      </c>
      <c r="D571" s="5" t="str">
        <f ca="1">IF(ISBLANK(Tableau4[[#This Row],[Glyphe]]),"",VLOOKUP(Tableau4[[#This Row],[Base]],Tableau3[],MATCH(Tableau4[[#This Row],[Mort]],Rempli!$A$6:$CU$6,0),0))</f>
        <v>0327</v>
      </c>
    </row>
    <row r="572" spans="1:4" x14ac:dyDescent="0.3">
      <c r="A572" s="27" t="s">
        <v>487</v>
      </c>
      <c r="B572" s="73" t="s">
        <v>399</v>
      </c>
      <c r="C572" t="s">
        <v>416</v>
      </c>
      <c r="D572" s="5" t="str">
        <f ca="1">IF(ISBLANK(Tableau4[[#This Row],[Glyphe]]),"",VLOOKUP(Tableau4[[#This Row],[Base]],Tableau3[],MATCH(Tableau4[[#This Row],[Mort]],Rempli!$A$6:$CU$6,0),0))</f>
        <v>00BF</v>
      </c>
    </row>
    <row r="573" spans="1:4" x14ac:dyDescent="0.3">
      <c r="A573" s="27" t="s">
        <v>485</v>
      </c>
      <c r="B573" s="73" t="s">
        <v>397</v>
      </c>
      <c r="C573" t="s">
        <v>416</v>
      </c>
      <c r="D573" s="5" t="str">
        <f ca="1">IF(ISBLANK(Tableau4[[#This Row],[Glyphe]]),"",VLOOKUP(Tableau4[[#This Row],[Base]],Tableau3[],MATCH(Tableau4[[#This Row],[Mort]],Rempli!$A$6:$CU$6,0),0))</f>
        <v>215D</v>
      </c>
    </row>
    <row r="574" spans="1:4" x14ac:dyDescent="0.3">
      <c r="A574" s="27" t="s">
        <v>488</v>
      </c>
      <c r="B574" s="73" t="s">
        <v>395</v>
      </c>
      <c r="C574" t="s">
        <v>416</v>
      </c>
      <c r="D574" s="5" t="str">
        <f ca="1">IF(ISBLANK(Tableau4[[#This Row],[Glyphe]]),"",VLOOKUP(Tableau4[[#This Row],[Base]],Tableau3[],MATCH(Tableau4[[#This Row],[Mort]],Rempli!$A$6:$CU$6,0),0))</f>
        <v>00B7</v>
      </c>
    </row>
    <row r="575" spans="1:4" x14ac:dyDescent="0.3">
      <c r="A575" s="27" t="s">
        <v>486</v>
      </c>
      <c r="B575" s="73" t="s">
        <v>396</v>
      </c>
      <c r="C575" t="s">
        <v>416</v>
      </c>
      <c r="D575" s="5" t="str">
        <f ca="1">IF(ISBLANK(Tableau4[[#This Row],[Glyphe]]),"",VLOOKUP(Tableau4[[#This Row],[Base]],Tableau3[],MATCH(Tableau4[[#This Row],[Mort]],Rempli!$A$6:$CU$6,0),0))</f>
        <v>215E</v>
      </c>
    </row>
    <row r="576" spans="1:4" x14ac:dyDescent="0.3">
      <c r="A576" s="27" t="s">
        <v>489</v>
      </c>
      <c r="B576" s="73" t="s">
        <v>400</v>
      </c>
      <c r="C576" t="s">
        <v>416</v>
      </c>
      <c r="D576" s="5" t="str">
        <f ca="1">IF(ISBLANK(Tableau4[[#This Row],[Glyphe]]),"",VLOOKUP(Tableau4[[#This Row],[Base]],Tableau3[],MATCH(Tableau4[[#This Row],[Mort]],Rempli!$A$6:$CU$6,0),0))</f>
        <v>2044</v>
      </c>
    </row>
    <row r="577" spans="1:4" x14ac:dyDescent="0.3">
      <c r="A577" s="27" t="s">
        <v>198</v>
      </c>
      <c r="B577" s="73" t="s">
        <v>398</v>
      </c>
      <c r="C577" t="s">
        <v>416</v>
      </c>
      <c r="D577" s="5" t="str">
        <f ca="1">IF(ISBLANK(Tableau4[[#This Row],[Glyphe]]),"",VLOOKUP(Tableau4[[#This Row],[Base]],Tableau3[],MATCH(Tableau4[[#This Row],[Mort]],Rempli!$A$6:$CU$6,0),0))</f>
        <v>00A1</v>
      </c>
    </row>
    <row r="578" spans="1:4" x14ac:dyDescent="0.3">
      <c r="A578" s="27" t="s">
        <v>490</v>
      </c>
      <c r="B578" s="73" t="s">
        <v>401</v>
      </c>
      <c r="C578" t="s">
        <v>416</v>
      </c>
      <c r="D578" s="5" t="str">
        <f ca="1">IF(ISBLANK(Tableau4[[#This Row],[Glyphe]]),"",VLOOKUP(Tableau4[[#This Row],[Base]],Tableau3[],MATCH(Tableau4[[#This Row],[Mort]],Rempli!$A$6:$CU$6,0),0))</f>
        <v>2022</v>
      </c>
    </row>
    <row r="579" spans="1:4" x14ac:dyDescent="0.3">
      <c r="A579" s="27" t="s">
        <v>491</v>
      </c>
      <c r="B579" s="3" t="s">
        <v>1546</v>
      </c>
      <c r="C579" t="s">
        <v>416</v>
      </c>
      <c r="D579" s="5" t="str">
        <f ca="1">IF(ISBLANK(Tableau4[[#This Row],[Glyphe]]),"",VLOOKUP(Tableau4[[#This Row],[Base]],Tableau3[],MATCH(Tableau4[[#This Row],[Mort]],Rempli!$A$6:$CU$6,0),0))</f>
        <v>0303</v>
      </c>
    </row>
    <row r="580" spans="1:4" x14ac:dyDescent="0.3">
      <c r="A580" s="27" t="s">
        <v>201</v>
      </c>
      <c r="B580" s="4" t="s">
        <v>1547</v>
      </c>
      <c r="C580" t="s">
        <v>416</v>
      </c>
      <c r="D580" s="5" t="str">
        <f ca="1">IF(ISBLANK(Tableau4[[#This Row],[Glyphe]]),"",VLOOKUP(Tableau4[[#This Row],[Base]],Tableau3[],MATCH(Tableau4[[#This Row],[Mort]],Rempli!$A$6:$CU$6,0),0))</f>
        <v>007E</v>
      </c>
    </row>
  </sheetData>
  <mergeCells count="2">
    <mergeCell ref="A2:B4"/>
    <mergeCell ref="E2:H4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baseColWidth="10" defaultRowHeight="18.75" x14ac:dyDescent="0.3"/>
  <sheetData>
    <row r="1" spans="1:6" x14ac:dyDescent="0.3">
      <c r="A1" s="13" t="s">
        <v>1153</v>
      </c>
    </row>
    <row r="2" spans="1:6" x14ac:dyDescent="0.3">
      <c r="A2" s="11" t="s">
        <v>1154</v>
      </c>
      <c r="B2" s="11"/>
      <c r="C2" s="11"/>
      <c r="D2" s="11"/>
      <c r="E2" s="11"/>
      <c r="F2" s="11"/>
    </row>
    <row r="3" spans="1:6" x14ac:dyDescent="0.3">
      <c r="A3" s="11" t="s">
        <v>1155</v>
      </c>
      <c r="B3" s="11"/>
      <c r="C3" s="11"/>
      <c r="D3" s="11"/>
      <c r="E3" s="11"/>
      <c r="F3" s="11"/>
    </row>
    <row r="4" spans="1:6" x14ac:dyDescent="0.3">
      <c r="A4" s="11" t="s">
        <v>1156</v>
      </c>
      <c r="B4" s="11"/>
      <c r="C4" s="11"/>
      <c r="D4" s="11"/>
      <c r="E4" s="11"/>
      <c r="F4" s="11"/>
    </row>
    <row r="5" spans="1:6" x14ac:dyDescent="0.3">
      <c r="A5" s="11" t="s">
        <v>1157</v>
      </c>
      <c r="B5" s="11"/>
      <c r="C5" s="11"/>
      <c r="D5" s="11"/>
      <c r="E5" s="11"/>
      <c r="F5" s="11"/>
    </row>
    <row r="6" spans="1:6" x14ac:dyDescent="0.3">
      <c r="A6" s="2" t="s">
        <v>1158</v>
      </c>
      <c r="B6" s="2"/>
      <c r="C6" s="11"/>
      <c r="D6" s="11"/>
      <c r="E6" s="11"/>
      <c r="F6" s="11"/>
    </row>
    <row r="7" spans="1:6" x14ac:dyDescent="0.3">
      <c r="A7" s="11" t="s">
        <v>1159</v>
      </c>
      <c r="B7" s="11"/>
      <c r="C7" s="11"/>
      <c r="D7" s="11"/>
      <c r="E7" s="11"/>
      <c r="F7" s="11"/>
    </row>
    <row r="9" spans="1:6" x14ac:dyDescent="0.3">
      <c r="A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Source kbfretro.klc</vt:lpstr>
      <vt:lpstr>Paramétrage</vt:lpstr>
      <vt:lpstr>Rempli</vt:lpstr>
      <vt:lpstr>Répertoire KLC</vt:lpstr>
      <vt:lpstr>Linéaire</vt:lpstr>
      <vt:lpstr>Importation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2017-04-15T07:24:43Z</dcterms:created>
  <dcterms:modified xsi:type="dcterms:W3CDTF">2017-05-20T14:31:11Z</dcterms:modified>
</cp:coreProperties>
</file>